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2520" windowWidth="19440" windowHeight="7875"/>
  </bookViews>
  <sheets>
    <sheet name="ТРАФАРЕТ" sheetId="1" r:id="rId1"/>
  </sheets>
  <calcPr calcId="145621" fullPrecision="0"/>
</workbook>
</file>

<file path=xl/calcChain.xml><?xml version="1.0" encoding="utf-8"?>
<calcChain xmlns="http://schemas.openxmlformats.org/spreadsheetml/2006/main">
  <c r="D21" i="1" l="1"/>
  <c r="E21" i="1"/>
  <c r="H21" i="1"/>
  <c r="I21" i="1"/>
  <c r="F23" i="1"/>
  <c r="J23" i="1"/>
  <c r="F24" i="1"/>
  <c r="J24" i="1"/>
  <c r="F25" i="1"/>
  <c r="J25" i="1"/>
  <c r="J21" i="1" s="1"/>
  <c r="F26" i="1"/>
  <c r="J26" i="1"/>
  <c r="D27" i="1"/>
  <c r="E27" i="1"/>
  <c r="H27" i="1"/>
  <c r="H33" i="1"/>
  <c r="I27" i="1"/>
  <c r="F29" i="1"/>
  <c r="J29" i="1"/>
  <c r="F30" i="1"/>
  <c r="J30" i="1"/>
  <c r="F31" i="1"/>
  <c r="J31" i="1"/>
  <c r="F32" i="1"/>
  <c r="J32" i="1"/>
  <c r="D33" i="1"/>
  <c r="E33" i="1"/>
  <c r="I33" i="1"/>
  <c r="D35" i="1"/>
  <c r="E35" i="1"/>
  <c r="F35" i="1"/>
  <c r="H35" i="1"/>
  <c r="I35" i="1"/>
  <c r="D36" i="1"/>
  <c r="E36" i="1"/>
  <c r="F36" i="1"/>
  <c r="H36" i="1"/>
  <c r="I36" i="1"/>
  <c r="J36" i="1"/>
  <c r="D37" i="1"/>
  <c r="E37" i="1"/>
  <c r="F37" i="1"/>
  <c r="H37" i="1"/>
  <c r="I37" i="1"/>
  <c r="J37" i="1"/>
  <c r="D38" i="1"/>
  <c r="E38" i="1"/>
  <c r="F38" i="1"/>
  <c r="H38" i="1"/>
  <c r="I38" i="1"/>
  <c r="J38" i="1"/>
  <c r="D45" i="1"/>
  <c r="E45" i="1"/>
  <c r="H45" i="1"/>
  <c r="I45" i="1"/>
  <c r="F47" i="1"/>
  <c r="J47" i="1"/>
  <c r="F48" i="1"/>
  <c r="F45" i="1" s="1"/>
  <c r="J48" i="1"/>
  <c r="J45" i="1" s="1"/>
  <c r="F49" i="1"/>
  <c r="J49" i="1"/>
  <c r="D50" i="1"/>
  <c r="E50" i="1"/>
  <c r="H50" i="1"/>
  <c r="I50" i="1"/>
  <c r="F52" i="1"/>
  <c r="J52" i="1"/>
  <c r="F53" i="1"/>
  <c r="F50" i="1" s="1"/>
  <c r="J53" i="1"/>
  <c r="J50" i="1" s="1"/>
  <c r="F54" i="1"/>
  <c r="J54" i="1"/>
  <c r="D55" i="1"/>
  <c r="E55" i="1"/>
  <c r="H55" i="1"/>
  <c r="H83" i="1" s="1"/>
  <c r="I55" i="1"/>
  <c r="D57" i="1"/>
  <c r="E57" i="1"/>
  <c r="F57" i="1"/>
  <c r="H57" i="1"/>
  <c r="I57" i="1"/>
  <c r="J57" i="1"/>
  <c r="D58" i="1"/>
  <c r="E58" i="1"/>
  <c r="F58" i="1"/>
  <c r="H58" i="1"/>
  <c r="I58" i="1"/>
  <c r="J58" i="1"/>
  <c r="D59" i="1"/>
  <c r="E59" i="1"/>
  <c r="F59" i="1"/>
  <c r="H59" i="1"/>
  <c r="I59" i="1"/>
  <c r="J59" i="1"/>
  <c r="F60" i="1"/>
  <c r="J60" i="1"/>
  <c r="F61" i="1"/>
  <c r="J61" i="1"/>
  <c r="F63" i="1"/>
  <c r="J63" i="1"/>
  <c r="C64" i="1"/>
  <c r="D64" i="1"/>
  <c r="E64" i="1"/>
  <c r="G64" i="1"/>
  <c r="H64" i="1"/>
  <c r="I64" i="1"/>
  <c r="F66" i="1"/>
  <c r="J66" i="1"/>
  <c r="F67" i="1"/>
  <c r="F64" i="1" s="1"/>
  <c r="J67" i="1"/>
  <c r="J64" i="1" s="1"/>
  <c r="F68" i="1"/>
  <c r="J68" i="1"/>
  <c r="F69" i="1"/>
  <c r="J69" i="1"/>
  <c r="C76" i="1"/>
  <c r="D76" i="1"/>
  <c r="E76" i="1"/>
  <c r="G76" i="1"/>
  <c r="H76" i="1"/>
  <c r="I76" i="1"/>
  <c r="F78" i="1"/>
  <c r="J78" i="1"/>
  <c r="F79" i="1"/>
  <c r="F76" i="1" s="1"/>
  <c r="J79" i="1"/>
  <c r="J76" i="1" s="1"/>
  <c r="F80" i="1"/>
  <c r="J80" i="1"/>
  <c r="F81" i="1"/>
  <c r="J81" i="1"/>
  <c r="F82" i="1"/>
  <c r="J82" i="1"/>
  <c r="C83" i="1"/>
  <c r="D83" i="1"/>
  <c r="E83" i="1"/>
  <c r="G83" i="1"/>
  <c r="I83" i="1"/>
  <c r="C85" i="1"/>
  <c r="D85" i="1"/>
  <c r="E85" i="1"/>
  <c r="G85" i="1"/>
  <c r="H85" i="1"/>
  <c r="I85" i="1"/>
  <c r="F87" i="1"/>
  <c r="J87" i="1"/>
  <c r="F88" i="1"/>
  <c r="F85" i="1" s="1"/>
  <c r="J88" i="1"/>
  <c r="J85" i="1" s="1"/>
  <c r="F89" i="1"/>
  <c r="J89" i="1"/>
  <c r="F90" i="1"/>
  <c r="J90" i="1"/>
  <c r="F91" i="1"/>
  <c r="J91" i="1"/>
  <c r="F92" i="1"/>
  <c r="J92" i="1"/>
  <c r="F93" i="1"/>
  <c r="J93" i="1"/>
  <c r="F94" i="1"/>
  <c r="J94" i="1"/>
  <c r="F95" i="1"/>
  <c r="J95" i="1"/>
  <c r="C96" i="1"/>
  <c r="D96" i="1"/>
  <c r="E96" i="1"/>
  <c r="G96" i="1"/>
  <c r="H96" i="1"/>
  <c r="I96" i="1"/>
  <c r="F98" i="1"/>
  <c r="J98" i="1"/>
  <c r="F99" i="1"/>
  <c r="F96" i="1" s="1"/>
  <c r="J99" i="1"/>
  <c r="F100" i="1"/>
  <c r="J100" i="1"/>
  <c r="J96" i="1" s="1"/>
  <c r="F107" i="1"/>
  <c r="J107" i="1"/>
  <c r="F108" i="1"/>
  <c r="J108" i="1"/>
  <c r="C109" i="1"/>
  <c r="D109" i="1"/>
  <c r="E109" i="1"/>
  <c r="G109" i="1"/>
  <c r="H109" i="1"/>
  <c r="I109" i="1"/>
  <c r="F111" i="1"/>
  <c r="J111" i="1"/>
  <c r="F112" i="1"/>
  <c r="F109" i="1" s="1"/>
  <c r="J112" i="1"/>
  <c r="J109" i="1" s="1"/>
  <c r="F113" i="1"/>
  <c r="J113" i="1"/>
  <c r="F114" i="1"/>
  <c r="J114" i="1"/>
  <c r="C115" i="1"/>
  <c r="G115" i="1"/>
  <c r="F117" i="1"/>
  <c r="J117" i="1"/>
  <c r="F118" i="1"/>
  <c r="J118" i="1"/>
  <c r="F119" i="1"/>
  <c r="J119" i="1"/>
  <c r="F120" i="1"/>
  <c r="J120" i="1"/>
  <c r="F121" i="1"/>
  <c r="J121" i="1"/>
  <c r="J122" i="1"/>
  <c r="D122" i="1"/>
  <c r="D115" i="1"/>
  <c r="E122" i="1"/>
  <c r="E115" i="1"/>
  <c r="F122" i="1"/>
  <c r="H122" i="1"/>
  <c r="H115" i="1"/>
  <c r="I122" i="1"/>
  <c r="I115" i="1"/>
  <c r="C123" i="1"/>
  <c r="D123" i="1"/>
  <c r="D129" i="1" s="1"/>
  <c r="D130" i="1" s="1"/>
  <c r="E123" i="1"/>
  <c r="E129" i="1" s="1"/>
  <c r="E130" i="1" s="1"/>
  <c r="G123" i="1"/>
  <c r="H123" i="1"/>
  <c r="H129" i="1" s="1"/>
  <c r="I123" i="1"/>
  <c r="I129" i="1" s="1"/>
  <c r="I130" i="1" s="1"/>
  <c r="F125" i="1"/>
  <c r="J125" i="1"/>
  <c r="F126" i="1"/>
  <c r="F123" i="1" s="1"/>
  <c r="J126" i="1"/>
  <c r="J123" i="1" s="1"/>
  <c r="F127" i="1"/>
  <c r="J127" i="1"/>
  <c r="F128" i="1"/>
  <c r="J128" i="1"/>
  <c r="C129" i="1"/>
  <c r="G129" i="1"/>
  <c r="C130" i="1"/>
  <c r="G130" i="1"/>
  <c r="C138" i="1"/>
  <c r="D138" i="1"/>
  <c r="E138" i="1"/>
  <c r="G138" i="1"/>
  <c r="H138" i="1"/>
  <c r="I138" i="1"/>
  <c r="F140" i="1"/>
  <c r="J140" i="1"/>
  <c r="F141" i="1"/>
  <c r="F138" i="1" s="1"/>
  <c r="J141" i="1"/>
  <c r="J138" i="1" s="1"/>
  <c r="F142" i="1"/>
  <c r="J142" i="1"/>
  <c r="F143" i="1"/>
  <c r="J143" i="1"/>
  <c r="C144" i="1"/>
  <c r="D144" i="1"/>
  <c r="E144" i="1"/>
  <c r="G144" i="1"/>
  <c r="H144" i="1"/>
  <c r="I144" i="1"/>
  <c r="F146" i="1"/>
  <c r="J146" i="1"/>
  <c r="F147" i="1"/>
  <c r="F144" i="1" s="1"/>
  <c r="J147" i="1"/>
  <c r="J144" i="1" s="1"/>
  <c r="F148" i="1"/>
  <c r="J148" i="1"/>
  <c r="F149" i="1"/>
  <c r="J149" i="1"/>
  <c r="F150" i="1"/>
  <c r="J150" i="1"/>
  <c r="F151" i="1"/>
  <c r="J151" i="1"/>
  <c r="C158" i="1"/>
  <c r="D158" i="1"/>
  <c r="E158" i="1"/>
  <c r="G158" i="1"/>
  <c r="H158" i="1"/>
  <c r="I158" i="1"/>
  <c r="F160" i="1"/>
  <c r="J160" i="1"/>
  <c r="F161" i="1"/>
  <c r="F158" i="1" s="1"/>
  <c r="J161" i="1"/>
  <c r="J158" i="1" s="1"/>
  <c r="F162" i="1"/>
  <c r="J162" i="1"/>
  <c r="F163" i="1"/>
  <c r="J163" i="1"/>
  <c r="F164" i="1"/>
  <c r="J164" i="1"/>
  <c r="F165" i="1"/>
  <c r="J165" i="1"/>
  <c r="F166" i="1"/>
  <c r="J166" i="1"/>
  <c r="F167" i="1"/>
  <c r="J167" i="1"/>
  <c r="C168" i="1"/>
  <c r="D168" i="1"/>
  <c r="E168" i="1"/>
  <c r="G168" i="1"/>
  <c r="H168" i="1"/>
  <c r="I168" i="1"/>
  <c r="C170" i="1"/>
  <c r="C177" i="1"/>
  <c r="D170" i="1"/>
  <c r="D177" i="1" s="1"/>
  <c r="E170" i="1"/>
  <c r="G170" i="1"/>
  <c r="G177" i="1" s="1"/>
  <c r="H170" i="1"/>
  <c r="H177" i="1" s="1"/>
  <c r="I170" i="1"/>
  <c r="F172" i="1"/>
  <c r="J172" i="1"/>
  <c r="F173" i="1"/>
  <c r="F170" i="1" s="1"/>
  <c r="J173" i="1"/>
  <c r="J170" i="1" s="1"/>
  <c r="F174" i="1"/>
  <c r="J174" i="1"/>
  <c r="F175" i="1"/>
  <c r="J175" i="1"/>
  <c r="F176" i="1"/>
  <c r="J176" i="1"/>
  <c r="E177" i="1"/>
  <c r="I177" i="1"/>
  <c r="J115" i="1"/>
  <c r="J35" i="1"/>
  <c r="F115" i="1" l="1"/>
  <c r="J27" i="1"/>
  <c r="F27" i="1"/>
  <c r="F21" i="1"/>
  <c r="J168" i="1"/>
  <c r="J177" i="1" s="1"/>
  <c r="F168" i="1"/>
  <c r="F177" i="1" s="1"/>
  <c r="J129" i="1"/>
  <c r="F129" i="1"/>
  <c r="H130" i="1"/>
  <c r="J55" i="1"/>
  <c r="F55" i="1"/>
  <c r="J33" i="1"/>
  <c r="J83" i="1" s="1"/>
  <c r="J130" i="1" s="1"/>
  <c r="F33" i="1"/>
  <c r="F83" i="1" s="1"/>
  <c r="F130" i="1" s="1"/>
</calcChain>
</file>

<file path=xl/sharedStrings.xml><?xml version="1.0" encoding="utf-8"?>
<sst xmlns="http://schemas.openxmlformats.org/spreadsheetml/2006/main" count="683" uniqueCount="407">
  <si>
    <t xml:space="preserve">БАЛАНС  </t>
  </si>
  <si>
    <t>ГОСУДАРСТВЕННОГО (МУНИЦИПАЛЬНОГО) УЧРЕЖДЕНИЯ</t>
  </si>
  <si>
    <t>КОДЫ</t>
  </si>
  <si>
    <t>0503730</t>
  </si>
  <si>
    <t>Периодичность:  годовая</t>
  </si>
  <si>
    <t>Единица измерения: руб</t>
  </si>
  <si>
    <t xml:space="preserve">383 </t>
  </si>
  <si>
    <t>Код</t>
  </si>
  <si>
    <t xml:space="preserve">      На начало года</t>
  </si>
  <si>
    <t xml:space="preserve">На конец отчетного периода </t>
  </si>
  <si>
    <t>стро-</t>
  </si>
  <si>
    <t>деятельность</t>
  </si>
  <si>
    <t>итого</t>
  </si>
  <si>
    <t>А К Т И В</t>
  </si>
  <si>
    <t>ки</t>
  </si>
  <si>
    <t>с целевыми</t>
  </si>
  <si>
    <t>средствами</t>
  </si>
  <si>
    <t>2</t>
  </si>
  <si>
    <t>I. Нефинансовые активы</t>
  </si>
  <si>
    <t xml:space="preserve">Основные средства (балансовая стоимость, 010100000)*, всего                                                                                      </t>
  </si>
  <si>
    <t>010</t>
  </si>
  <si>
    <t>в том числе:</t>
  </si>
  <si>
    <t xml:space="preserve">недвижимое имущество учреждения (010110000)* </t>
  </si>
  <si>
    <t>011</t>
  </si>
  <si>
    <t>особо ценное движимое имущество учреждения (010120000)*</t>
  </si>
  <si>
    <t>012</t>
  </si>
  <si>
    <t>иное движимое имущество учреждения (010130000)*</t>
  </si>
  <si>
    <t>013</t>
  </si>
  <si>
    <t xml:space="preserve">предметы лизинга (010140000)* </t>
  </si>
  <si>
    <t>014</t>
  </si>
  <si>
    <t>Амортизация основных средств*</t>
  </si>
  <si>
    <t>020</t>
  </si>
  <si>
    <t xml:space="preserve">Амортизация недвижимого имущества учреждения (010410000)* </t>
  </si>
  <si>
    <t>021</t>
  </si>
  <si>
    <t xml:space="preserve">Амортизация особо ценного движимого имущества учреждения (010420000)* </t>
  </si>
  <si>
    <t>022</t>
  </si>
  <si>
    <t xml:space="preserve">Амортизация иного движимого имущества учреждения (010430000)* </t>
  </si>
  <si>
    <t>023</t>
  </si>
  <si>
    <t>Амортизация предметов лизинга (010440000)*</t>
  </si>
  <si>
    <t>024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</si>
  <si>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</si>
  <si>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</si>
  <si>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>из них:</t>
  </si>
  <si>
    <t xml:space="preserve">недвижимое имущество учреждения (остаточная стоимость, стр.011 -  стр.021)                                                                                             </t>
  </si>
  <si>
    <t>031</t>
  </si>
  <si>
    <t xml:space="preserve">особо ценное движимое имущество учреждения (остаточная стоимость, стр.012 -  стр.022)                                                                                             </t>
  </si>
  <si>
    <t>032</t>
  </si>
  <si>
    <t xml:space="preserve">иное движимое имущество учреждения (остаточная стоимость, стр.013 -  стр.023)                                                                                             </t>
  </si>
  <si>
    <t>033</t>
  </si>
  <si>
    <t xml:space="preserve">предметы лизинга (остаточная стоимость, стр.014 -  стр.024)                                                                                             </t>
  </si>
  <si>
    <t>034</t>
  </si>
  <si>
    <t xml:space="preserve">         Форма 0503730 с. 2</t>
  </si>
  <si>
    <t xml:space="preserve">Нематериальные активы (балансовая стоимость, 010200000)*, всего                                                           </t>
  </si>
  <si>
    <t>040</t>
  </si>
  <si>
    <t>особо ценное движимое имущество учреждения (010220000)*</t>
  </si>
  <si>
    <t>041</t>
  </si>
  <si>
    <t>иное движимое имущество учреждения (010230000) *</t>
  </si>
  <si>
    <t>042</t>
  </si>
  <si>
    <t>предметы лизинга  (010240000) *</t>
  </si>
  <si>
    <t>043</t>
  </si>
  <si>
    <t>Амортизация нематериальных активов *</t>
  </si>
  <si>
    <t>050</t>
  </si>
  <si>
    <t>особо ценное движимое имущество учреждения (010429000)*</t>
  </si>
  <si>
    <t>051</t>
  </si>
  <si>
    <t>иного движимого имущества учреждения (010439000) *</t>
  </si>
  <si>
    <t>052</t>
  </si>
  <si>
    <t>предметов лизинга  (010449000) *</t>
  </si>
  <si>
    <t>053</t>
  </si>
  <si>
    <t xml:space="preserve">Нематериальные активы (остаточная стоимость, стр. 040 -  стр.050)                                                                                              </t>
  </si>
  <si>
    <t>060</t>
  </si>
  <si>
    <t>061</t>
  </si>
  <si>
    <t xml:space="preserve">иное движимое имущество учреждения (остаточная стоимость, стр. 042 -  стр.052)                                                                                              </t>
  </si>
  <si>
    <t>062</t>
  </si>
  <si>
    <t xml:space="preserve">предметы лизинга (остаточная стоимость, стр. 043 -  стр.053)                                                                                              </t>
  </si>
  <si>
    <t>063</t>
  </si>
  <si>
    <t xml:space="preserve">Непроизведенные активы (балансовая стоимость, 010300000)                                                                                             </t>
  </si>
  <si>
    <t>070</t>
  </si>
  <si>
    <t>Материальные запасы (010500000)</t>
  </si>
  <si>
    <t>080</t>
  </si>
  <si>
    <t>особо ценное движимое имущество учреждения (010520000)*</t>
  </si>
  <si>
    <t>081</t>
  </si>
  <si>
    <t>Вложения в нефинансовые активы (010600000)</t>
  </si>
  <si>
    <t>090</t>
  </si>
  <si>
    <t>в недвижимое имущество учреждения (010610000)</t>
  </si>
  <si>
    <t>091</t>
  </si>
  <si>
    <t>в особо ценное движимое имущество учреждения (010620000)</t>
  </si>
  <si>
    <t>092</t>
  </si>
  <si>
    <t>в иное движимое имущество учреждения (010630000)</t>
  </si>
  <si>
    <t>093</t>
  </si>
  <si>
    <t>в предметы лизинга (010640000)</t>
  </si>
  <si>
    <t>094</t>
  </si>
  <si>
    <t xml:space="preserve">         Форма 0503730 с. 3</t>
  </si>
  <si>
    <t>Нефинансовые активы в пути (010700000)</t>
  </si>
  <si>
    <t>100</t>
  </si>
  <si>
    <t>недвижимое имущество учреждения в пути (010710000)</t>
  </si>
  <si>
    <t>101</t>
  </si>
  <si>
    <t>102</t>
  </si>
  <si>
    <t>иное движимое имущество учреждения в пути (010730000)</t>
  </si>
  <si>
    <t>103</t>
  </si>
  <si>
    <t>предметы лизинга в пути (010740000)</t>
  </si>
  <si>
    <t>104</t>
  </si>
  <si>
    <t>Затраты на изготовление готовой продукции, выполнение работ, услуг (010900000)</t>
  </si>
  <si>
    <t>140</t>
  </si>
  <si>
    <r>
      <t xml:space="preserve">Итого по разделу I 
</t>
    </r>
    <r>
      <rPr>
        <sz val="8"/>
        <rFont val="Arial Cyr"/>
        <family val="2"/>
        <charset val="204"/>
      </rPr>
      <t>(стр.030 + стр.060 + стр.070 + стр.080 + стр.090 + стр.100  + стр. 140)</t>
    </r>
  </si>
  <si>
    <t>150</t>
  </si>
  <si>
    <t>II. Финансовые активы</t>
  </si>
  <si>
    <t>Денежные средства учреждения (020100000)</t>
  </si>
  <si>
    <t>170</t>
  </si>
  <si>
    <t xml:space="preserve">                в том числе:</t>
  </si>
  <si>
    <t>171</t>
  </si>
  <si>
    <t>172</t>
  </si>
  <si>
    <t>173</t>
  </si>
  <si>
    <t>174</t>
  </si>
  <si>
    <t>175</t>
  </si>
  <si>
    <t>176</t>
  </si>
  <si>
    <t>касса (020134000)</t>
  </si>
  <si>
    <t>177</t>
  </si>
  <si>
    <t>денежные документы (020135000)</t>
  </si>
  <si>
    <t>178</t>
  </si>
  <si>
    <t>179</t>
  </si>
  <si>
    <t>Финансовые вложения (020400000)</t>
  </si>
  <si>
    <t>210</t>
  </si>
  <si>
    <t>ценные бумаги, кроме акций  (020420000)</t>
  </si>
  <si>
    <t>211</t>
  </si>
  <si>
    <t>акции и иные формы участия в капитале (020430000)</t>
  </si>
  <si>
    <t>212</t>
  </si>
  <si>
    <t>иные финансовые активы (020450000)</t>
  </si>
  <si>
    <t>213</t>
  </si>
  <si>
    <t xml:space="preserve">         Форма 0503730 с. 4</t>
  </si>
  <si>
    <r>
      <t xml:space="preserve">Расчеты </t>
    </r>
    <r>
      <rPr>
        <sz val="8"/>
        <rFont val="Arial Cyr"/>
        <family val="2"/>
        <charset val="204"/>
      </rPr>
      <t>по доходам (020500000)</t>
    </r>
  </si>
  <si>
    <t>230</t>
  </si>
  <si>
    <t>Расчеты по выданным авансам (020600000)</t>
  </si>
  <si>
    <t>260</t>
  </si>
  <si>
    <t>Расчеты по кредитам, займам (ссудам) (020700000)</t>
  </si>
  <si>
    <t>290</t>
  </si>
  <si>
    <t>по представленным кредитам, займам (ссудам) (020710000)</t>
  </si>
  <si>
    <t>291</t>
  </si>
  <si>
    <t>в рамках целевых иностранных кредитов (заимствований) (020720000)</t>
  </si>
  <si>
    <t>292</t>
  </si>
  <si>
    <t>Расчеты с подотчетными лицами (020800000)</t>
  </si>
  <si>
    <t>310</t>
  </si>
  <si>
    <t>320</t>
  </si>
  <si>
    <t>Прочие расчеты с дебиторами (021000000)</t>
  </si>
  <si>
    <t>330</t>
  </si>
  <si>
    <t>331</t>
  </si>
  <si>
    <t>расчеты с финансовым органом по наличным денежным средствам (021003000)</t>
  </si>
  <si>
    <t>333</t>
  </si>
  <si>
    <t>расчеты с прочими дебиторами (021005000)</t>
  </si>
  <si>
    <t>335</t>
  </si>
  <si>
    <t>336</t>
  </si>
  <si>
    <t>Вложения в финансовые активы (021500000)</t>
  </si>
  <si>
    <t>370</t>
  </si>
  <si>
    <t>ценные бумаги, кроме акций  (021520000)</t>
  </si>
  <si>
    <t>371</t>
  </si>
  <si>
    <t>акции и иные формы участия в капитале (021530000)</t>
  </si>
  <si>
    <t>372</t>
  </si>
  <si>
    <t>иные финансовые активы (021550000)</t>
  </si>
  <si>
    <t>373</t>
  </si>
  <si>
    <t>400</t>
  </si>
  <si>
    <t>БАЛАНС (стр.150 + стр. 400)</t>
  </si>
  <si>
    <t>410</t>
  </si>
  <si>
    <t xml:space="preserve">         Форма 0503730 с.5</t>
  </si>
  <si>
    <t>П А С С И В</t>
  </si>
  <si>
    <t>III. Обязательства</t>
  </si>
  <si>
    <t>Расчеты с кредиторами по долговым обязательствам (030100000)</t>
  </si>
  <si>
    <t>470</t>
  </si>
  <si>
    <t>по долговым обязательствам в рублях (030110000)</t>
  </si>
  <si>
    <t>471</t>
  </si>
  <si>
    <t>по долговым обязательствам по целевым иностранныи кредитам (заимствованиям) (030120000)</t>
  </si>
  <si>
    <t>472</t>
  </si>
  <si>
    <t>по долговым обязательствам в иностранной валюте (030140000)</t>
  </si>
  <si>
    <t>474</t>
  </si>
  <si>
    <t>Расчеты по принятым обязательствам (030200000)</t>
  </si>
  <si>
    <t>490</t>
  </si>
  <si>
    <t>Расчеты по платежам в бюджеты (030300000)</t>
  </si>
  <si>
    <t>510</t>
  </si>
  <si>
    <t>расчеты по налогу на доходы физических лиц (030301000)</t>
  </si>
  <si>
    <t>511</t>
  </si>
  <si>
    <t>расчеты по страховым взносам на обязательное социальное страхование  (030302000, 030306000)</t>
  </si>
  <si>
    <t>512</t>
  </si>
  <si>
    <t>расчеты по налогу на прибыль организаций (030303000)</t>
  </si>
  <si>
    <t>513</t>
  </si>
  <si>
    <t>расчеты по налогу на добавленную стоимость (030304000)</t>
  </si>
  <si>
    <t>514</t>
  </si>
  <si>
    <t>расчеты по иным платежам в бюджет (030305000, 030312000, 030313000)</t>
  </si>
  <si>
    <t>515</t>
  </si>
  <si>
    <t>расчеты по страховым взносам на медицинское и пенсионное страхование (030307000, 030308000, 030309000, 030310000, 030311000)</t>
  </si>
  <si>
    <t>516</t>
  </si>
  <si>
    <t xml:space="preserve">         Форма 0503730 с.6</t>
  </si>
  <si>
    <t>Прочие расчеты с кредиторами (030400000)</t>
  </si>
  <si>
    <t>530</t>
  </si>
  <si>
    <t xml:space="preserve">                из них:</t>
  </si>
  <si>
    <t>расчеты по средствам, полученным во временное распоряжение (030401000)</t>
  </si>
  <si>
    <t>531</t>
  </si>
  <si>
    <t>расчеты с депонентами (030402000)</t>
  </si>
  <si>
    <t>расчеты по удержаниям из выплат по оплате труда (030403000)</t>
  </si>
  <si>
    <t>533</t>
  </si>
  <si>
    <t>внутриведомственные  расчеты (030404000)</t>
  </si>
  <si>
    <t>534</t>
  </si>
  <si>
    <t>расчеты с прочими кредиторами (030406000)</t>
  </si>
  <si>
    <t>536</t>
  </si>
  <si>
    <t>600</t>
  </si>
  <si>
    <t>IV. Финансовый результат</t>
  </si>
  <si>
    <t>620</t>
  </si>
  <si>
    <t>финансовый результат прошлых отчетных периодов (040130000)</t>
  </si>
  <si>
    <t>623</t>
  </si>
  <si>
    <t>доходы будущих периодов (040140000)</t>
  </si>
  <si>
    <t>624</t>
  </si>
  <si>
    <t>расходы будущих периодов (040150000)</t>
  </si>
  <si>
    <t>625</t>
  </si>
  <si>
    <t>БАЛАНС (стр.600 + стр. 620)</t>
  </si>
  <si>
    <t>900</t>
  </si>
  <si>
    <t>&lt;*&gt; Данные по этим строкам в валюту баланса не входят.</t>
  </si>
  <si>
    <t>на</t>
  </si>
  <si>
    <t>Учреждение</t>
  </si>
  <si>
    <t>Обособленное подразделение</t>
  </si>
  <si>
    <t>Учредитель</t>
  </si>
  <si>
    <t>полномочия учредителя</t>
  </si>
  <si>
    <t xml:space="preserve">Наименование органа, осуществляющего                        </t>
  </si>
  <si>
    <t xml:space="preserve">Дата </t>
  </si>
  <si>
    <t xml:space="preserve">по ОКПО </t>
  </si>
  <si>
    <t xml:space="preserve">Глава по БК </t>
  </si>
  <si>
    <t xml:space="preserve">по ОКЕИ </t>
  </si>
  <si>
    <t xml:space="preserve">Форма по ОКУД </t>
  </si>
  <si>
    <t xml:space="preserve">                                      </t>
  </si>
  <si>
    <t>Руководитель     _______________________________________</t>
  </si>
  <si>
    <t>(расшифровка подписи)</t>
  </si>
  <si>
    <t xml:space="preserve">                                                        (подпись)</t>
  </si>
  <si>
    <t>Главный бухгалтер</t>
  </si>
  <si>
    <t>(подпись)</t>
  </si>
  <si>
    <t>Централизованная бухгалтерия</t>
  </si>
  <si>
    <t>(наименование ОГРН, ИНН, КПП, местонахождение )</t>
  </si>
  <si>
    <t>(должность)</t>
  </si>
  <si>
    <t xml:space="preserve">                         (уполномоченное лицо)</t>
  </si>
  <si>
    <t xml:space="preserve">                         Руководитель</t>
  </si>
  <si>
    <t>(телефон, e- mail)</t>
  </si>
  <si>
    <t>Исполнитель</t>
  </si>
  <si>
    <t>532</t>
  </si>
  <si>
    <t>337</t>
  </si>
  <si>
    <t>338</t>
  </si>
  <si>
    <t>расчеты с учредителем (021006000)*</t>
  </si>
  <si>
    <t>финансовый результат по начисленной амортизации ОЦИ</t>
  </si>
  <si>
    <t>денежные средства учреждения на лицевых счетах в органе казначейства (020111000)</t>
  </si>
  <si>
    <t>денежные средства учреждения в органе казначейства в пути (020113000)</t>
  </si>
  <si>
    <t>денежные средства учреждения на счетах в кредитной организации (020121000)</t>
  </si>
  <si>
    <t>денежные средства учреждения в кредитной организации в пути (020123000)</t>
  </si>
  <si>
    <t>денежные средства учреждения в иностранной валюте на счетах в кредитной организации (020127000)</t>
  </si>
  <si>
    <t>денежные средства учреждения, размещенные на депозиты в кредитной организации (020122000)</t>
  </si>
  <si>
    <t>0100</t>
  </si>
  <si>
    <t>0110</t>
  </si>
  <si>
    <t>0120</t>
  </si>
  <si>
    <t>0130</t>
  </si>
  <si>
    <t>0140</t>
  </si>
  <si>
    <t>0200</t>
  </si>
  <si>
    <t>0210</t>
  </si>
  <si>
    <t>0220</t>
  </si>
  <si>
    <t>0230</t>
  </si>
  <si>
    <t>0240</t>
  </si>
  <si>
    <t>0300</t>
  </si>
  <si>
    <t>0310</t>
  </si>
  <si>
    <t>0320</t>
  </si>
  <si>
    <t>0330</t>
  </si>
  <si>
    <t>0340</t>
  </si>
  <si>
    <t>0400</t>
  </si>
  <si>
    <t>0410</t>
  </si>
  <si>
    <t>0420</t>
  </si>
  <si>
    <t>0430</t>
  </si>
  <si>
    <t>0500</t>
  </si>
  <si>
    <t>0510</t>
  </si>
  <si>
    <t>0520</t>
  </si>
  <si>
    <t>0530</t>
  </si>
  <si>
    <t>0600</t>
  </si>
  <si>
    <t>0610</t>
  </si>
  <si>
    <t>0620</t>
  </si>
  <si>
    <t>0630</t>
  </si>
  <si>
    <t>0700</t>
  </si>
  <si>
    <t>0800</t>
  </si>
  <si>
    <t>0810</t>
  </si>
  <si>
    <t>0900</t>
  </si>
  <si>
    <t>0910</t>
  </si>
  <si>
    <t>0920</t>
  </si>
  <si>
    <t>0930</t>
  </si>
  <si>
    <t>0940</t>
  </si>
  <si>
    <t>1000</t>
  </si>
  <si>
    <t>1010</t>
  </si>
  <si>
    <t>1020</t>
  </si>
  <si>
    <t>1030</t>
  </si>
  <si>
    <t>1040</t>
  </si>
  <si>
    <t>1400</t>
  </si>
  <si>
    <t>1500</t>
  </si>
  <si>
    <t>1700</t>
  </si>
  <si>
    <t>1710</t>
  </si>
  <si>
    <t>1720</t>
  </si>
  <si>
    <t>1730</t>
  </si>
  <si>
    <t>1740</t>
  </si>
  <si>
    <t>1750</t>
  </si>
  <si>
    <t>1760</t>
  </si>
  <si>
    <t>1770</t>
  </si>
  <si>
    <t>1780</t>
  </si>
  <si>
    <t>1790</t>
  </si>
  <si>
    <t>2100</t>
  </si>
  <si>
    <t>2110</t>
  </si>
  <si>
    <t>2120</t>
  </si>
  <si>
    <t>2130</t>
  </si>
  <si>
    <t>2300</t>
  </si>
  <si>
    <t>2600</t>
  </si>
  <si>
    <t>2900</t>
  </si>
  <si>
    <t>2910</t>
  </si>
  <si>
    <t>2920</t>
  </si>
  <si>
    <t>3100</t>
  </si>
  <si>
    <t>3200</t>
  </si>
  <si>
    <t>3300</t>
  </si>
  <si>
    <t>3310</t>
  </si>
  <si>
    <t>3330</t>
  </si>
  <si>
    <t>3350</t>
  </si>
  <si>
    <t>3360</t>
  </si>
  <si>
    <t>3370</t>
  </si>
  <si>
    <t>3380</t>
  </si>
  <si>
    <t>3700</t>
  </si>
  <si>
    <t>3710</t>
  </si>
  <si>
    <t>3720</t>
  </si>
  <si>
    <t>3730</t>
  </si>
  <si>
    <t>4000</t>
  </si>
  <si>
    <t>4100</t>
  </si>
  <si>
    <t>4700</t>
  </si>
  <si>
    <t>4710</t>
  </si>
  <si>
    <t>4720</t>
  </si>
  <si>
    <t>4740</t>
  </si>
  <si>
    <t>4900</t>
  </si>
  <si>
    <t>5100</t>
  </si>
  <si>
    <t>5110</t>
  </si>
  <si>
    <t>5120</t>
  </si>
  <si>
    <t>5130</t>
  </si>
  <si>
    <t>5140</t>
  </si>
  <si>
    <t>5150</t>
  </si>
  <si>
    <t>5160</t>
  </si>
  <si>
    <t>5300</t>
  </si>
  <si>
    <t>5310</t>
  </si>
  <si>
    <t>5320</t>
  </si>
  <si>
    <t>5330</t>
  </si>
  <si>
    <t>5340</t>
  </si>
  <si>
    <t>5360</t>
  </si>
  <si>
    <t>6000</t>
  </si>
  <si>
    <t>6200</t>
  </si>
  <si>
    <t>6230</t>
  </si>
  <si>
    <t>6231</t>
  </si>
  <si>
    <t>6240</t>
  </si>
  <si>
    <t>6250</t>
  </si>
  <si>
    <t>9000</t>
  </si>
  <si>
    <t xml:space="preserve">по ОКТМО </t>
  </si>
  <si>
    <t>резервы предстоящих расходов (040160000)</t>
  </si>
  <si>
    <t>626</t>
  </si>
  <si>
    <t>6260</t>
  </si>
  <si>
    <r>
      <t>Финансовый результат экономического субъекта (040100000)
 (стр.623 + стр.623</t>
    </r>
    <r>
      <rPr>
        <vertAlign val="superscript"/>
        <sz val="8"/>
        <rFont val="Arial Cyr"/>
        <charset val="204"/>
      </rPr>
      <t>1</t>
    </r>
    <r>
      <rPr>
        <sz val="8"/>
        <rFont val="Arial Cyr"/>
        <family val="2"/>
        <charset val="204"/>
      </rPr>
      <t xml:space="preserve"> + стр.624 + стр.625 + стр.626)</t>
    </r>
  </si>
  <si>
    <t>расчеты по налоговым вычетам по НДС (021010000)</t>
  </si>
  <si>
    <t>Расчеты по ущербу и иным доходам (020900000)</t>
  </si>
  <si>
    <t>ИНН</t>
  </si>
  <si>
    <t>особо ценное движимое имущество учреждения (остаточная стоимость, стр.041 - стр.051)</t>
  </si>
  <si>
    <t>особо ценное движимое имущество учреждения в пути (010720000)</t>
  </si>
  <si>
    <t>амортизация ОЦИ*</t>
  </si>
  <si>
    <t>остаточная стоимость ОЦИ (стр. 336 + стр. 337)</t>
  </si>
  <si>
    <t>приносящая</t>
  </si>
  <si>
    <t>доход</t>
  </si>
  <si>
    <t>380</t>
  </si>
  <si>
    <r>
      <t xml:space="preserve">Итого по разделу II </t>
    </r>
    <r>
      <rPr>
        <sz val="8"/>
        <rFont val="Arial Cyr"/>
        <family val="2"/>
        <charset val="204"/>
      </rPr>
      <t>(стр.170  + стр.210 + стр.230 + стр.260 + стр.290 + стр.310 + стр.320 + стр. 330 + стр.370 + стр.380 )</t>
    </r>
  </si>
  <si>
    <t>3800</t>
  </si>
  <si>
    <t>570</t>
  </si>
  <si>
    <t>580</t>
  </si>
  <si>
    <t>590</t>
  </si>
  <si>
    <t>Расчеты по доходам (020500000)</t>
  </si>
  <si>
    <r>
      <t xml:space="preserve">Итого по разделу III </t>
    </r>
    <r>
      <rPr>
        <sz val="8"/>
        <rFont val="Arial Cyr"/>
        <family val="2"/>
        <charset val="204"/>
      </rPr>
      <t>(стр.470+ стр.490 + стр. 510 + стр.530  + стр.570 + стр.580 + стр.590)</t>
    </r>
  </si>
  <si>
    <t>5700</t>
  </si>
  <si>
    <t>5800</t>
  </si>
  <si>
    <t>5900</t>
  </si>
  <si>
    <t xml:space="preserve">деятельность по </t>
  </si>
  <si>
    <t>государственному</t>
  </si>
  <si>
    <t>заданию</t>
  </si>
  <si>
    <t>000</t>
  </si>
  <si>
    <t>денежные средства учреждения на специальных счетах в кредитной организации (020126000)</t>
  </si>
  <si>
    <t>IST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</si>
  <si>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</si>
  <si>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</si>
  <si>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</si>
  <si>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</si>
  <si>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</si>
  <si>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</si>
  <si>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</si>
  <si>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</si>
  <si>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</si>
  <si>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COLS_OLAP</t>
  </si>
  <si>
    <t>ROWS_OLAP</t>
  </si>
  <si>
    <t>ROWS</t>
  </si>
  <si>
    <t>COLS</t>
  </si>
  <si>
    <t>SECTIONS</t>
  </si>
  <si>
    <t>glbuhg2</t>
  </si>
  <si>
    <t>ruk2</t>
  </si>
  <si>
    <t>ruk3</t>
  </si>
  <si>
    <t>Коломейцева Е. А.</t>
  </si>
  <si>
    <t>6117001014</t>
  </si>
  <si>
    <t>ГОД</t>
  </si>
  <si>
    <t>5</t>
  </si>
  <si>
    <t>01.01.2018</t>
  </si>
  <si>
    <t>3</t>
  </si>
  <si>
    <t>500</t>
  </si>
  <si>
    <t>01 января 2018 г.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</si>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</sst>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 \-\ #,##0.00;\ \-"/>
    <numFmt numFmtId="165" formatCode="dd/mm/yy;@"/>
  </numFmts>
  <fonts count="30" x14ac:knownFonts="1">
    <font>
      <sz val="10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sz val="8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  <charset val="204"/>
    </font>
    <font>
      <b/>
      <i/>
      <sz val="8"/>
      <name val="Arial Cyr"/>
      <charset val="204"/>
    </font>
    <font>
      <sz val="9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vertAlign val="superscript"/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1">
    <xf numFmtId="0" fontId="0" fillId="0" borderId="0"/>
    <xf numFmtId="0" fontId="28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28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28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8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28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28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8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28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28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28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28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28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9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9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9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9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9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9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15" borderId="2" applyNumberFormat="0" applyAlignment="0" applyProtection="0"/>
    <xf numFmtId="0" fontId="12" fillId="15" borderId="2" applyNumberFormat="0" applyAlignment="0" applyProtection="0"/>
    <xf numFmtId="0" fontId="13" fillId="15" borderId="1" applyNumberFormat="0" applyAlignment="0" applyProtection="0"/>
    <xf numFmtId="0" fontId="13" fillId="15" borderId="1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8" fillId="16" borderId="7" applyNumberFormat="0" applyAlignment="0" applyProtection="0"/>
    <xf numFmtId="0" fontId="18" fillId="16" borderId="7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4" borderId="8" applyNumberFormat="0" applyFont="0" applyAlignment="0" applyProtection="0"/>
    <xf numFmtId="0" fontId="8" fillId="4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</cellStyleXfs>
  <cellXfs count="192">
    <xf numFmtId="0" fontId="0" fillId="0" borderId="0" xfId="0"/>
    <xf numFmtId="0" fontId="0" fillId="0" borderId="0" xfId="0" applyFill="1" applyAlignment="1">
      <alignment horizontal="left"/>
    </xf>
    <xf numFmtId="49" fontId="0" fillId="0" borderId="0" xfId="0" applyNumberFormat="1" applyFill="1"/>
    <xf numFmtId="0" fontId="0" fillId="0" borderId="0" xfId="0" applyFill="1"/>
    <xf numFmtId="0" fontId="3" fillId="0" borderId="10" xfId="0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3" fillId="0" borderId="0" xfId="0" applyFont="1" applyFill="1"/>
    <xf numFmtId="49" fontId="3" fillId="0" borderId="1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Continuous"/>
    </xf>
    <xf numFmtId="49" fontId="3" fillId="0" borderId="0" xfId="0" applyNumberFormat="1" applyFont="1" applyFill="1"/>
    <xf numFmtId="0" fontId="3" fillId="0" borderId="0" xfId="0" applyFont="1" applyFill="1" applyAlignment="1">
      <alignment horizontal="left"/>
    </xf>
    <xf numFmtId="49" fontId="3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 applyAlignment="1"/>
    <xf numFmtId="49" fontId="3" fillId="0" borderId="12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/>
    </xf>
    <xf numFmtId="0" fontId="3" fillId="0" borderId="14" xfId="0" applyFont="1" applyFill="1" applyBorder="1"/>
    <xf numFmtId="0" fontId="3" fillId="0" borderId="15" xfId="0" applyFont="1" applyFill="1" applyBorder="1"/>
    <xf numFmtId="0" fontId="3" fillId="0" borderId="16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/>
    </xf>
    <xf numFmtId="49" fontId="3" fillId="0" borderId="20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/>
    <xf numFmtId="0" fontId="5" fillId="0" borderId="0" xfId="0" applyFont="1" applyFill="1" applyAlignment="1">
      <alignment horizontal="right"/>
    </xf>
    <xf numFmtId="165" fontId="3" fillId="0" borderId="12" xfId="0" applyNumberFormat="1" applyFont="1" applyFill="1" applyBorder="1" applyAlignment="1" applyProtection="1">
      <alignment horizontal="center"/>
      <protection locked="0"/>
    </xf>
    <xf numFmtId="49" fontId="3" fillId="0" borderId="47" xfId="0" applyNumberFormat="1" applyFont="1" applyFill="1" applyBorder="1" applyAlignment="1" applyProtection="1">
      <alignment horizontal="center"/>
      <protection locked="0"/>
    </xf>
    <xf numFmtId="49" fontId="3" fillId="0" borderId="48" xfId="0" applyNumberFormat="1" applyFont="1" applyFill="1" applyBorder="1" applyAlignment="1" applyProtection="1">
      <alignment horizontal="center"/>
      <protection locked="0"/>
    </xf>
    <xf numFmtId="49" fontId="3" fillId="0" borderId="12" xfId="0" applyNumberFormat="1" applyFont="1" applyFill="1" applyBorder="1" applyAlignment="1" applyProtection="1">
      <alignment horizontal="center"/>
      <protection locked="0"/>
    </xf>
    <xf numFmtId="49" fontId="3" fillId="0" borderId="49" xfId="0" applyNumberFormat="1" applyFont="1" applyFill="1" applyBorder="1" applyAlignment="1" applyProtection="1">
      <alignment horizontal="center"/>
      <protection locked="0"/>
    </xf>
    <xf numFmtId="49" fontId="27" fillId="0" borderId="0" xfId="0" applyNumberFormat="1" applyFont="1" applyFill="1" applyAlignment="1">
      <alignment horizontal="center"/>
    </xf>
    <xf numFmtId="49" fontId="27" fillId="0" borderId="0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49" fontId="0" fillId="18" borderId="0" xfId="0" applyNumberFormat="1" applyFill="1"/>
    <xf numFmtId="0" fontId="0" fillId="18" borderId="0" xfId="0" applyFill="1"/>
    <xf numFmtId="0" fontId="3" fillId="0" borderId="0" xfId="0" applyNumberFormat="1" applyFont="1" applyFill="1" applyAlignment="1">
      <alignment horizontal="left" wrapText="1"/>
    </xf>
    <xf numFmtId="0" fontId="3" fillId="0" borderId="66" xfId="0" applyFont="1" applyFill="1" applyBorder="1" applyAlignment="1">
      <alignment horizontal="center" vertical="center" wrapText="1"/>
    </xf>
    <xf numFmtId="0" fontId="3" fillId="0" borderId="67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left"/>
    </xf>
    <xf numFmtId="0" fontId="3" fillId="0" borderId="1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3" fillId="0" borderId="14" xfId="0" applyFont="1" applyFill="1" applyBorder="1" applyAlignment="1" applyProtection="1">
      <alignment horizontal="center"/>
      <protection locked="0"/>
    </xf>
    <xf numFmtId="0" fontId="3" fillId="0" borderId="14" xfId="0" applyNumberFormat="1" applyFont="1" applyFill="1" applyBorder="1" applyAlignment="1" applyProtection="1">
      <alignment horizontal="left" wrapText="1"/>
      <protection locked="0"/>
    </xf>
    <xf numFmtId="0" fontId="3" fillId="0" borderId="69" xfId="0" applyNumberFormat="1" applyFont="1" applyFill="1" applyBorder="1" applyAlignment="1" applyProtection="1">
      <alignment horizontal="left" wrapText="1"/>
      <protection locked="0"/>
    </xf>
    <xf numFmtId="0" fontId="4" fillId="19" borderId="0" xfId="0" applyFont="1" applyFill="1" applyBorder="1" applyAlignment="1">
      <alignment horizontal="center" wrapText="1"/>
    </xf>
    <xf numFmtId="49" fontId="3" fillId="19" borderId="22" xfId="0" applyNumberFormat="1" applyFont="1" applyFill="1" applyBorder="1" applyAlignment="1">
      <alignment horizontal="center"/>
    </xf>
    <xf numFmtId="164" fontId="3" fillId="19" borderId="18" xfId="0" applyNumberFormat="1" applyFont="1" applyFill="1" applyBorder="1" applyAlignment="1">
      <alignment horizontal="center"/>
    </xf>
    <xf numFmtId="164" fontId="3" fillId="19" borderId="19" xfId="0" applyNumberFormat="1" applyFont="1" applyFill="1" applyBorder="1" applyAlignment="1">
      <alignment horizontal="center"/>
    </xf>
    <xf numFmtId="164" fontId="3" fillId="19" borderId="45" xfId="0" applyNumberFormat="1" applyFont="1" applyFill="1" applyBorder="1" applyAlignment="1">
      <alignment horizontal="center"/>
    </xf>
    <xf numFmtId="164" fontId="3" fillId="19" borderId="46" xfId="0" applyNumberFormat="1" applyFont="1" applyFill="1" applyBorder="1" applyAlignment="1">
      <alignment horizontal="center" vertical="top"/>
    </xf>
    <xf numFmtId="0" fontId="3" fillId="19" borderId="24" xfId="0" applyFont="1" applyFill="1" applyBorder="1" applyAlignment="1">
      <alignment wrapText="1"/>
    </xf>
    <xf numFmtId="49" fontId="3" fillId="19" borderId="25" xfId="0" applyNumberFormat="1" applyFont="1" applyFill="1" applyBorder="1" applyAlignment="1">
      <alignment horizontal="center"/>
    </xf>
    <xf numFmtId="164" fontId="3" fillId="19" borderId="50" xfId="0" applyNumberFormat="1" applyFont="1" applyFill="1" applyBorder="1" applyAlignment="1">
      <alignment horizontal="right"/>
    </xf>
    <xf numFmtId="164" fontId="3" fillId="19" borderId="51" xfId="0" applyNumberFormat="1" applyFont="1" applyFill="1" applyBorder="1" applyAlignment="1">
      <alignment horizontal="right"/>
    </xf>
    <xf numFmtId="0" fontId="3" fillId="19" borderId="0" xfId="0" applyFont="1" applyFill="1" applyBorder="1" applyAlignment="1">
      <alignment horizontal="left" wrapText="1" indent="2"/>
    </xf>
    <xf numFmtId="49" fontId="3" fillId="19" borderId="23" xfId="0" applyNumberFormat="1" applyFont="1" applyFill="1" applyBorder="1" applyAlignment="1">
      <alignment horizontal="center"/>
    </xf>
    <xf numFmtId="164" fontId="3" fillId="19" borderId="18" xfId="0" applyNumberFormat="1" applyFont="1" applyFill="1" applyBorder="1" applyAlignment="1">
      <alignment horizontal="right"/>
    </xf>
    <xf numFmtId="164" fontId="3" fillId="19" borderId="52" xfId="0" applyNumberFormat="1" applyFont="1" applyFill="1" applyBorder="1" applyAlignment="1">
      <alignment horizontal="right"/>
    </xf>
    <xf numFmtId="0" fontId="3" fillId="19" borderId="24" xfId="0" applyFont="1" applyFill="1" applyBorder="1" applyAlignment="1">
      <alignment horizontal="left" wrapText="1" indent="2"/>
    </xf>
    <xf numFmtId="164" fontId="3" fillId="19" borderId="50" xfId="0" applyNumberFormat="1" applyFont="1" applyFill="1" applyBorder="1" applyAlignment="1" applyProtection="1">
      <alignment horizontal="right"/>
      <protection locked="0"/>
    </xf>
    <xf numFmtId="0" fontId="3" fillId="19" borderId="24" xfId="0" applyFont="1" applyFill="1" applyBorder="1" applyAlignment="1">
      <alignment horizontal="left" wrapText="1"/>
    </xf>
    <xf numFmtId="164" fontId="3" fillId="19" borderId="53" xfId="0" applyNumberFormat="1" applyFont="1" applyFill="1" applyBorder="1" applyAlignment="1">
      <alignment horizontal="right"/>
    </xf>
    <xf numFmtId="164" fontId="3" fillId="19" borderId="19" xfId="0" applyNumberFormat="1" applyFont="1" applyFill="1" applyBorder="1" applyAlignment="1">
      <alignment horizontal="right"/>
    </xf>
    <xf numFmtId="164" fontId="3" fillId="19" borderId="52" xfId="0" applyNumberFormat="1" applyFont="1" applyFill="1" applyBorder="1" applyAlignment="1">
      <alignment horizontal="right" vertical="top"/>
    </xf>
    <xf numFmtId="49" fontId="3" fillId="19" borderId="26" xfId="0" applyNumberFormat="1" applyFont="1" applyFill="1" applyBorder="1" applyAlignment="1">
      <alignment horizontal="center"/>
    </xf>
    <xf numFmtId="164" fontId="3" fillId="19" borderId="20" xfId="0" applyNumberFormat="1" applyFont="1" applyFill="1" applyBorder="1" applyAlignment="1">
      <alignment horizontal="right"/>
    </xf>
    <xf numFmtId="164" fontId="3" fillId="19" borderId="54" xfId="0" applyNumberFormat="1" applyFont="1" applyFill="1" applyBorder="1" applyAlignment="1">
      <alignment horizontal="right"/>
    </xf>
    <xf numFmtId="0" fontId="3" fillId="19" borderId="14" xfId="0" applyFont="1" applyFill="1" applyBorder="1" applyAlignment="1">
      <alignment horizontal="left" wrapText="1" indent="4"/>
    </xf>
    <xf numFmtId="49" fontId="3" fillId="19" borderId="14" xfId="0" applyNumberFormat="1" applyFont="1" applyFill="1" applyBorder="1" applyAlignment="1">
      <alignment horizontal="center"/>
    </xf>
    <xf numFmtId="0" fontId="3" fillId="19" borderId="14" xfId="0" applyFont="1" applyFill="1" applyBorder="1" applyAlignment="1">
      <alignment horizontal="center"/>
    </xf>
    <xf numFmtId="0" fontId="3" fillId="19" borderId="14" xfId="0" applyFont="1" applyFill="1" applyBorder="1" applyAlignment="1">
      <alignment horizontal="center" vertical="top"/>
    </xf>
    <xf numFmtId="0" fontId="3" fillId="19" borderId="15" xfId="0" applyFont="1" applyFill="1" applyBorder="1"/>
    <xf numFmtId="0" fontId="3" fillId="19" borderId="16" xfId="0" applyFont="1" applyFill="1" applyBorder="1" applyAlignment="1">
      <alignment horizontal="center"/>
    </xf>
    <xf numFmtId="0" fontId="3" fillId="19" borderId="68" xfId="0" applyFont="1" applyFill="1" applyBorder="1" applyAlignment="1">
      <alignment horizontal="center" vertical="center"/>
    </xf>
    <xf numFmtId="0" fontId="3" fillId="19" borderId="69" xfId="0" applyFont="1" applyFill="1" applyBorder="1" applyAlignment="1">
      <alignment horizontal="center" vertical="center"/>
    </xf>
    <xf numFmtId="0" fontId="3" fillId="19" borderId="17" xfId="0" applyFont="1" applyFill="1" applyBorder="1" applyAlignment="1">
      <alignment horizontal="center" vertical="center"/>
    </xf>
    <xf numFmtId="0" fontId="3" fillId="19" borderId="18" xfId="0" applyFont="1" applyFill="1" applyBorder="1"/>
    <xf numFmtId="0" fontId="3" fillId="19" borderId="0" xfId="0" applyFont="1" applyFill="1" applyBorder="1" applyAlignment="1">
      <alignment horizontal="center"/>
    </xf>
    <xf numFmtId="0" fontId="3" fillId="19" borderId="19" xfId="0" applyFont="1" applyFill="1" applyBorder="1" applyAlignment="1">
      <alignment horizontal="center" vertical="center" wrapText="1"/>
    </xf>
    <xf numFmtId="0" fontId="3" fillId="19" borderId="16" xfId="0" applyFont="1" applyFill="1" applyBorder="1" applyAlignment="1">
      <alignment horizontal="center" vertical="center" wrapText="1"/>
    </xf>
    <xf numFmtId="0" fontId="3" fillId="19" borderId="16" xfId="0" applyFont="1" applyFill="1" applyBorder="1" applyAlignment="1">
      <alignment horizontal="center" vertical="center" wrapText="1"/>
    </xf>
    <xf numFmtId="0" fontId="3" fillId="19" borderId="66" xfId="0" applyFont="1" applyFill="1" applyBorder="1" applyAlignment="1">
      <alignment horizontal="center" vertical="center" wrapText="1"/>
    </xf>
    <xf numFmtId="0" fontId="3" fillId="19" borderId="18" xfId="0" applyFont="1" applyFill="1" applyBorder="1" applyAlignment="1">
      <alignment horizontal="center"/>
    </xf>
    <xf numFmtId="0" fontId="3" fillId="19" borderId="19" xfId="0" applyFont="1" applyFill="1" applyBorder="1" applyAlignment="1">
      <alignment horizontal="center" vertical="center" wrapText="1"/>
    </xf>
    <xf numFmtId="0" fontId="3" fillId="19" borderId="67" xfId="0" applyFont="1" applyFill="1" applyBorder="1" applyAlignment="1">
      <alignment horizontal="center" vertical="center" wrapText="1"/>
    </xf>
    <xf numFmtId="0" fontId="3" fillId="19" borderId="17" xfId="0" applyFont="1" applyFill="1" applyBorder="1" applyAlignment="1">
      <alignment horizontal="center" vertical="center"/>
    </xf>
    <xf numFmtId="49" fontId="3" fillId="19" borderId="20" xfId="0" applyNumberFormat="1" applyFont="1" applyFill="1" applyBorder="1" applyAlignment="1">
      <alignment horizontal="center" vertical="center"/>
    </xf>
    <xf numFmtId="0" fontId="3" fillId="19" borderId="10" xfId="0" applyFont="1" applyFill="1" applyBorder="1" applyAlignment="1">
      <alignment horizontal="center" vertical="center"/>
    </xf>
    <xf numFmtId="0" fontId="3" fillId="19" borderId="21" xfId="0" applyFont="1" applyFill="1" applyBorder="1" applyAlignment="1">
      <alignment horizontal="center" vertical="center"/>
    </xf>
    <xf numFmtId="0" fontId="3" fillId="19" borderId="29" xfId="0" applyFont="1" applyFill="1" applyBorder="1" applyAlignment="1">
      <alignment horizontal="left" wrapText="1"/>
    </xf>
    <xf numFmtId="164" fontId="3" fillId="19" borderId="55" xfId="0" applyNumberFormat="1" applyFont="1" applyFill="1" applyBorder="1" applyAlignment="1">
      <alignment horizontal="right"/>
    </xf>
    <xf numFmtId="0" fontId="3" fillId="19" borderId="0" xfId="0" applyFont="1" applyFill="1" applyBorder="1" applyAlignment="1">
      <alignment horizontal="left" wrapText="1" indent="4"/>
    </xf>
    <xf numFmtId="49" fontId="3" fillId="19" borderId="27" xfId="0" applyNumberFormat="1" applyFont="1" applyFill="1" applyBorder="1" applyAlignment="1">
      <alignment horizontal="center"/>
    </xf>
    <xf numFmtId="164" fontId="3" fillId="19" borderId="15" xfId="0" applyNumberFormat="1" applyFont="1" applyFill="1" applyBorder="1" applyAlignment="1">
      <alignment horizontal="right"/>
    </xf>
    <xf numFmtId="164" fontId="3" fillId="19" borderId="56" xfId="0" applyNumberFormat="1" applyFont="1" applyFill="1" applyBorder="1" applyAlignment="1">
      <alignment horizontal="right" vertical="top"/>
    </xf>
    <xf numFmtId="0" fontId="3" fillId="19" borderId="24" xfId="0" applyFont="1" applyFill="1" applyBorder="1" applyAlignment="1">
      <alignment horizontal="left" wrapText="1" indent="4"/>
    </xf>
    <xf numFmtId="164" fontId="3" fillId="19" borderId="57" xfId="0" applyNumberFormat="1" applyFont="1" applyFill="1" applyBorder="1" applyAlignment="1">
      <alignment horizontal="right"/>
    </xf>
    <xf numFmtId="0" fontId="3" fillId="19" borderId="30" xfId="0" applyFont="1" applyFill="1" applyBorder="1" applyAlignment="1">
      <alignment horizontal="left" wrapText="1" indent="4"/>
    </xf>
    <xf numFmtId="164" fontId="3" fillId="19" borderId="57" xfId="0" applyNumberFormat="1" applyFont="1" applyFill="1" applyBorder="1" applyAlignment="1" applyProtection="1">
      <alignment horizontal="right"/>
      <protection locked="0"/>
    </xf>
    <xf numFmtId="0" fontId="3" fillId="19" borderId="28" xfId="0" applyFont="1" applyFill="1" applyBorder="1" applyAlignment="1">
      <alignment horizontal="left" wrapText="1" indent="4"/>
    </xf>
    <xf numFmtId="164" fontId="3" fillId="19" borderId="16" xfId="0" applyNumberFormat="1" applyFont="1" applyFill="1" applyBorder="1" applyAlignment="1">
      <alignment horizontal="right"/>
    </xf>
    <xf numFmtId="0" fontId="3" fillId="19" borderId="29" xfId="0" applyFont="1" applyFill="1" applyBorder="1" applyAlignment="1">
      <alignment horizontal="left" wrapText="1" indent="4"/>
    </xf>
    <xf numFmtId="164" fontId="3" fillId="19" borderId="20" xfId="0" applyNumberFormat="1" applyFont="1" applyFill="1" applyBorder="1" applyAlignment="1" applyProtection="1">
      <alignment horizontal="right"/>
      <protection locked="0"/>
    </xf>
    <xf numFmtId="164" fontId="3" fillId="19" borderId="10" xfId="0" applyNumberFormat="1" applyFont="1" applyFill="1" applyBorder="1" applyAlignment="1" applyProtection="1">
      <alignment horizontal="right"/>
      <protection locked="0"/>
    </xf>
    <xf numFmtId="164" fontId="3" fillId="19" borderId="10" xfId="0" applyNumberFormat="1" applyFont="1" applyFill="1" applyBorder="1" applyAlignment="1">
      <alignment horizontal="right"/>
    </xf>
    <xf numFmtId="0" fontId="3" fillId="19" borderId="14" xfId="0" applyFont="1" applyFill="1" applyBorder="1" applyAlignment="1">
      <alignment horizontal="left"/>
    </xf>
    <xf numFmtId="164" fontId="3" fillId="19" borderId="58" xfId="0" applyNumberFormat="1" applyFont="1" applyFill="1" applyBorder="1" applyAlignment="1" applyProtection="1">
      <alignment horizontal="right"/>
      <protection locked="0"/>
    </xf>
    <xf numFmtId="0" fontId="3" fillId="19" borderId="31" xfId="0" applyFont="1" applyFill="1" applyBorder="1" applyAlignment="1">
      <alignment horizontal="left" wrapText="1"/>
    </xf>
    <xf numFmtId="49" fontId="3" fillId="19" borderId="32" xfId="0" applyNumberFormat="1" applyFont="1" applyFill="1" applyBorder="1" applyAlignment="1">
      <alignment horizontal="center"/>
    </xf>
    <xf numFmtId="164" fontId="3" fillId="19" borderId="17" xfId="0" applyNumberFormat="1" applyFont="1" applyFill="1" applyBorder="1" applyAlignment="1" applyProtection="1">
      <alignment horizontal="right" vertical="center"/>
      <protection locked="0"/>
    </xf>
    <xf numFmtId="164" fontId="3" fillId="19" borderId="16" xfId="0" applyNumberFormat="1" applyFont="1" applyFill="1" applyBorder="1" applyAlignment="1" applyProtection="1">
      <alignment horizontal="right" vertical="center"/>
      <protection locked="0"/>
    </xf>
    <xf numFmtId="0" fontId="4" fillId="19" borderId="33" xfId="0" applyFont="1" applyFill="1" applyBorder="1" applyAlignment="1">
      <alignment horizontal="left" wrapText="1"/>
    </xf>
    <xf numFmtId="49" fontId="3" fillId="19" borderId="34" xfId="0" applyNumberFormat="1" applyFont="1" applyFill="1" applyBorder="1" applyAlignment="1">
      <alignment horizontal="center"/>
    </xf>
    <xf numFmtId="164" fontId="3" fillId="19" borderId="59" xfId="0" applyNumberFormat="1" applyFont="1" applyFill="1" applyBorder="1" applyAlignment="1">
      <alignment horizontal="right"/>
    </xf>
    <xf numFmtId="164" fontId="3" fillId="19" borderId="60" xfId="0" applyNumberFormat="1" applyFont="1" applyFill="1" applyBorder="1" applyAlignment="1">
      <alignment horizontal="right"/>
    </xf>
    <xf numFmtId="0" fontId="3" fillId="19" borderId="0" xfId="0" applyFont="1" applyFill="1" applyBorder="1" applyAlignment="1">
      <alignment horizontal="left" wrapText="1"/>
    </xf>
    <xf numFmtId="0" fontId="3" fillId="19" borderId="35" xfId="0" applyFont="1" applyFill="1" applyBorder="1" applyAlignment="1">
      <alignment horizontal="left" wrapText="1" indent="4"/>
    </xf>
    <xf numFmtId="0" fontId="3" fillId="19" borderId="36" xfId="0" applyFont="1" applyFill="1" applyBorder="1" applyAlignment="1">
      <alignment horizontal="left" wrapText="1" indent="4"/>
    </xf>
    <xf numFmtId="164" fontId="3" fillId="19" borderId="58" xfId="0" applyNumberFormat="1" applyFont="1" applyFill="1" applyBorder="1" applyAlignment="1">
      <alignment horizontal="right"/>
    </xf>
    <xf numFmtId="0" fontId="3" fillId="19" borderId="37" xfId="0" applyFont="1" applyFill="1" applyBorder="1" applyAlignment="1">
      <alignment horizontal="left" wrapText="1" indent="4"/>
    </xf>
    <xf numFmtId="0" fontId="3" fillId="19" borderId="30" xfId="0" applyFont="1" applyFill="1" applyBorder="1" applyAlignment="1">
      <alignment horizontal="left" wrapText="1"/>
    </xf>
    <xf numFmtId="49" fontId="3" fillId="19" borderId="38" xfId="0" applyNumberFormat="1" applyFont="1" applyFill="1" applyBorder="1" applyAlignment="1">
      <alignment horizontal="center"/>
    </xf>
    <xf numFmtId="164" fontId="3" fillId="19" borderId="56" xfId="0" applyNumberFormat="1" applyFont="1" applyFill="1" applyBorder="1" applyAlignment="1">
      <alignment horizontal="right"/>
    </xf>
    <xf numFmtId="164" fontId="3" fillId="19" borderId="18" xfId="0" applyNumberFormat="1" applyFont="1" applyFill="1" applyBorder="1" applyAlignment="1" applyProtection="1">
      <alignment horizontal="right"/>
      <protection locked="0"/>
    </xf>
    <xf numFmtId="164" fontId="3" fillId="19" borderId="19" xfId="0" applyNumberFormat="1" applyFont="1" applyFill="1" applyBorder="1" applyAlignment="1" applyProtection="1">
      <alignment horizontal="right"/>
      <protection locked="0"/>
    </xf>
    <xf numFmtId="164" fontId="3" fillId="19" borderId="17" xfId="0" applyNumberFormat="1" applyFont="1" applyFill="1" applyBorder="1" applyAlignment="1" applyProtection="1">
      <alignment horizontal="right"/>
      <protection locked="0"/>
    </xf>
    <xf numFmtId="0" fontId="3" fillId="19" borderId="39" xfId="0" applyFont="1" applyFill="1" applyBorder="1" applyAlignment="1">
      <alignment horizontal="left" wrapText="1" indent="4"/>
    </xf>
    <xf numFmtId="164" fontId="3" fillId="19" borderId="16" xfId="0" applyNumberFormat="1" applyFont="1" applyFill="1" applyBorder="1" applyAlignment="1" applyProtection="1">
      <alignment horizontal="right"/>
      <protection locked="0"/>
    </xf>
    <xf numFmtId="0" fontId="3" fillId="19" borderId="17" xfId="0" applyFont="1" applyFill="1" applyBorder="1" applyAlignment="1">
      <alignment horizontal="left" wrapText="1" indent="4"/>
    </xf>
    <xf numFmtId="0" fontId="3" fillId="19" borderId="64" xfId="0" applyFont="1" applyFill="1" applyBorder="1" applyAlignment="1">
      <alignment horizontal="left" wrapText="1"/>
    </xf>
    <xf numFmtId="49" fontId="3" fillId="19" borderId="40" xfId="0" applyNumberFormat="1" applyFont="1" applyFill="1" applyBorder="1" applyAlignment="1">
      <alignment horizontal="center"/>
    </xf>
    <xf numFmtId="164" fontId="3" fillId="19" borderId="61" xfId="0" applyNumberFormat="1" applyFont="1" applyFill="1" applyBorder="1" applyAlignment="1">
      <alignment horizontal="right"/>
    </xf>
    <xf numFmtId="0" fontId="4" fillId="19" borderId="41" xfId="0" applyFont="1" applyFill="1" applyBorder="1" applyAlignment="1">
      <alignment horizontal="left" wrapText="1"/>
    </xf>
    <xf numFmtId="164" fontId="3" fillId="19" borderId="62" xfId="0" applyNumberFormat="1" applyFont="1" applyFill="1" applyBorder="1" applyAlignment="1">
      <alignment horizontal="right"/>
    </xf>
    <xf numFmtId="49" fontId="3" fillId="19" borderId="0" xfId="0" applyNumberFormat="1" applyFont="1" applyFill="1" applyBorder="1" applyAlignment="1">
      <alignment horizontal="center"/>
    </xf>
    <xf numFmtId="0" fontId="3" fillId="19" borderId="14" xfId="0" applyNumberFormat="1" applyFont="1" applyFill="1" applyBorder="1" applyAlignment="1">
      <alignment horizontal="center"/>
    </xf>
    <xf numFmtId="0" fontId="3" fillId="19" borderId="14" xfId="0" applyNumberFormat="1" applyFont="1" applyFill="1" applyBorder="1" applyAlignment="1">
      <alignment horizontal="left"/>
    </xf>
    <xf numFmtId="0" fontId="3" fillId="19" borderId="10" xfId="0" applyNumberFormat="1" applyFont="1" applyFill="1" applyBorder="1" applyAlignment="1">
      <alignment horizontal="center" vertical="center"/>
    </xf>
    <xf numFmtId="0" fontId="3" fillId="19" borderId="21" xfId="0" applyNumberFormat="1" applyFont="1" applyFill="1" applyBorder="1" applyAlignment="1">
      <alignment horizontal="center" vertical="center"/>
    </xf>
    <xf numFmtId="0" fontId="4" fillId="19" borderId="37" xfId="0" applyFont="1" applyFill="1" applyBorder="1" applyAlignment="1">
      <alignment horizontal="center" wrapText="1"/>
    </xf>
    <xf numFmtId="49" fontId="3" fillId="19" borderId="42" xfId="0" applyNumberFormat="1" applyFont="1" applyFill="1" applyBorder="1" applyAlignment="1">
      <alignment horizontal="center"/>
    </xf>
    <xf numFmtId="164" fontId="3" fillId="19" borderId="63" xfId="0" applyNumberFormat="1" applyFont="1" applyFill="1" applyBorder="1" applyAlignment="1">
      <alignment horizontal="right"/>
    </xf>
    <xf numFmtId="0" fontId="3" fillId="19" borderId="43" xfId="0" applyFont="1" applyFill="1" applyBorder="1" applyAlignment="1">
      <alignment horizontal="left" wrapText="1" indent="4"/>
    </xf>
    <xf numFmtId="0" fontId="3" fillId="19" borderId="65" xfId="0" applyFont="1" applyFill="1" applyBorder="1" applyAlignment="1" applyProtection="1">
      <alignment horizontal="left" wrapText="1"/>
    </xf>
    <xf numFmtId="49" fontId="3" fillId="19" borderId="32" xfId="0" applyNumberFormat="1" applyFont="1" applyFill="1" applyBorder="1" applyAlignment="1" applyProtection="1">
      <alignment horizontal="center"/>
    </xf>
    <xf numFmtId="0" fontId="4" fillId="19" borderId="44" xfId="0" applyFont="1" applyFill="1" applyBorder="1" applyAlignment="1">
      <alignment horizontal="left" wrapText="1"/>
    </xf>
    <xf numFmtId="0" fontId="3" fillId="19" borderId="37" xfId="0" applyFont="1" applyFill="1" applyBorder="1" applyAlignment="1">
      <alignment horizontal="left" wrapText="1" indent="3"/>
    </xf>
    <xf numFmtId="0" fontId="3" fillId="19" borderId="30" xfId="0" applyFont="1" applyFill="1" applyBorder="1" applyAlignment="1">
      <alignment horizontal="left" wrapText="1" indent="3"/>
    </xf>
    <xf numFmtId="0" fontId="3" fillId="19" borderId="29" xfId="0" applyFont="1" applyFill="1" applyBorder="1" applyAlignment="1">
      <alignment horizontal="left" wrapText="1" indent="3"/>
    </xf>
    <xf numFmtId="164" fontId="3" fillId="19" borderId="58" xfId="0" applyNumberFormat="1" applyFont="1" applyFill="1" applyBorder="1" applyAlignment="1" applyProtection="1">
      <alignment horizontal="right"/>
    </xf>
    <xf numFmtId="164" fontId="3" fillId="19" borderId="15" xfId="0" applyNumberFormat="1" applyFont="1" applyFill="1" applyBorder="1" applyAlignment="1" applyProtection="1">
      <alignment horizontal="right"/>
      <protection locked="0"/>
    </xf>
    <xf numFmtId="0" fontId="3" fillId="19" borderId="0" xfId="0" applyFont="1" applyFill="1" applyAlignment="1">
      <alignment horizontal="left"/>
    </xf>
    <xf numFmtId="49" fontId="3" fillId="19" borderId="0" xfId="0" applyNumberFormat="1" applyFont="1" applyFill="1"/>
    <xf numFmtId="0" fontId="3" fillId="19" borderId="0" xfId="0" applyFont="1" applyFill="1"/>
    <xf numFmtId="0" fontId="3" fillId="19" borderId="0" xfId="0" applyFont="1" applyFill="1" applyBorder="1" applyAlignment="1">
      <alignment horizontal="left"/>
    </xf>
    <xf numFmtId="49" fontId="3" fillId="19" borderId="14" xfId="0" applyNumberFormat="1" applyFont="1" applyFill="1" applyBorder="1" applyAlignment="1" applyProtection="1">
      <alignment horizontal="center"/>
      <protection locked="0"/>
    </xf>
    <xf numFmtId="0" fontId="3" fillId="19" borderId="14" xfId="0" applyFont="1" applyFill="1" applyBorder="1" applyAlignment="1">
      <alignment horizontal="center"/>
    </xf>
    <xf numFmtId="0" fontId="3" fillId="19" borderId="14" xfId="0" applyFont="1" applyFill="1" applyBorder="1" applyAlignment="1" applyProtection="1">
      <alignment horizontal="center"/>
      <protection locked="0"/>
    </xf>
    <xf numFmtId="49" fontId="3" fillId="19" borderId="0" xfId="0" applyNumberFormat="1" applyFont="1" applyFill="1" applyAlignment="1">
      <alignment horizontal="center"/>
    </xf>
    <xf numFmtId="0" fontId="3" fillId="19" borderId="70" xfId="0" applyFont="1" applyFill="1" applyBorder="1" applyAlignment="1">
      <alignment horizontal="center"/>
    </xf>
    <xf numFmtId="0" fontId="6" fillId="19" borderId="0" xfId="0" applyFont="1" applyFill="1"/>
    <xf numFmtId="0" fontId="6" fillId="19" borderId="0" xfId="0" applyFont="1" applyFill="1" applyAlignment="1">
      <alignment horizontal="right"/>
    </xf>
    <xf numFmtId="0" fontId="3" fillId="19" borderId="14" xfId="0" applyFont="1" applyFill="1" applyBorder="1" applyAlignment="1" applyProtection="1">
      <alignment horizontal="left"/>
      <protection locked="0"/>
    </xf>
    <xf numFmtId="0" fontId="3" fillId="19" borderId="0" xfId="0" applyFont="1" applyFill="1" applyBorder="1"/>
    <xf numFmtId="0" fontId="3" fillId="19" borderId="0" xfId="0" applyFont="1" applyFill="1" applyAlignment="1">
      <alignment horizontal="center"/>
    </xf>
    <xf numFmtId="0" fontId="7" fillId="19" borderId="0" xfId="0" applyFont="1" applyFill="1" applyAlignment="1">
      <alignment horizontal="left"/>
    </xf>
    <xf numFmtId="0" fontId="3" fillId="19" borderId="0" xfId="0" applyFont="1" applyFill="1" applyAlignment="1">
      <alignment horizontal="left"/>
    </xf>
    <xf numFmtId="0" fontId="7" fillId="19" borderId="0" xfId="0" applyFont="1" applyFill="1"/>
    <xf numFmtId="0" fontId="0" fillId="19" borderId="0" xfId="0" applyFill="1"/>
    <xf numFmtId="0" fontId="5" fillId="19" borderId="0" xfId="0" applyFont="1" applyFill="1" applyBorder="1" applyAlignment="1">
      <alignment horizontal="left" wrapText="1"/>
    </xf>
    <xf numFmtId="0" fontId="5" fillId="19" borderId="0" xfId="0" applyFont="1" applyFill="1" applyBorder="1" applyAlignment="1">
      <alignment horizontal="left"/>
    </xf>
    <xf numFmtId="0" fontId="3" fillId="19" borderId="0" xfId="0" applyFont="1" applyFill="1" applyBorder="1" applyAlignment="1">
      <alignment horizontal="center"/>
    </xf>
    <xf numFmtId="0" fontId="0" fillId="19" borderId="0" xfId="0" applyFill="1" applyAlignment="1">
      <alignment horizontal="left"/>
    </xf>
    <xf numFmtId="49" fontId="0" fillId="19" borderId="0" xfId="0" applyNumberFormat="1" applyFill="1"/>
  </cellXfs>
  <cellStyles count="101">
    <cellStyle name="20% - Акцент1" xfId="1" builtinId="30" customBuiltin="1"/>
    <cellStyle name="20% — акцент1" xfId="2"/>
    <cellStyle name="20% - Акцент1 2" xfId="3"/>
    <cellStyle name="20% - Акцент2" xfId="4" builtinId="34" customBuiltin="1"/>
    <cellStyle name="20% — акцент2" xfId="5"/>
    <cellStyle name="20% - Акцент2 2" xfId="6"/>
    <cellStyle name="20% - Акцент3" xfId="7" builtinId="38" customBuiltin="1"/>
    <cellStyle name="20% — акцент3" xfId="8"/>
    <cellStyle name="20% - Акцент3 2" xfId="9"/>
    <cellStyle name="20% - Акцент4" xfId="10" builtinId="42" customBuiltin="1"/>
    <cellStyle name="20% — акцент4" xfId="11"/>
    <cellStyle name="20% - Акцент4 2" xfId="12"/>
    <cellStyle name="20% - Акцент5" xfId="13" builtinId="46" customBuiltin="1"/>
    <cellStyle name="20% — акцент5" xfId="14"/>
    <cellStyle name="20% - Акцент5 2" xfId="15"/>
    <cellStyle name="20% - Акцент6" xfId="16" builtinId="50" customBuiltin="1"/>
    <cellStyle name="20% — акцент6" xfId="17"/>
    <cellStyle name="20% - Акцент6 2" xfId="18"/>
    <cellStyle name="40% - Акцент1" xfId="19" builtinId="31" customBuiltin="1"/>
    <cellStyle name="40% — акцент1" xfId="20"/>
    <cellStyle name="40% - Акцент1 2" xfId="21"/>
    <cellStyle name="40% - Акцент2" xfId="22" builtinId="35" customBuiltin="1"/>
    <cellStyle name="40% — акцент2" xfId="23"/>
    <cellStyle name="40% - Акцент2 2" xfId="24"/>
    <cellStyle name="40% - Акцент3" xfId="25" builtinId="39" customBuiltin="1"/>
    <cellStyle name="40% — акцент3" xfId="26"/>
    <cellStyle name="40% - Акцент3 2" xfId="27"/>
    <cellStyle name="40% - Акцент4" xfId="28" builtinId="43" customBuiltin="1"/>
    <cellStyle name="40% — акцент4" xfId="29"/>
    <cellStyle name="40% - Акцент4 2" xfId="30"/>
    <cellStyle name="40% - Акцент5" xfId="31" builtinId="47" customBuiltin="1"/>
    <cellStyle name="40% — акцент5" xfId="32"/>
    <cellStyle name="40% - Акцент5 2" xfId="33"/>
    <cellStyle name="40% - Акцент6" xfId="34" builtinId="51" customBuiltin="1"/>
    <cellStyle name="40% — акцент6" xfId="35"/>
    <cellStyle name="40% - Акцент6 2" xfId="36"/>
    <cellStyle name="60% - Акцент1" xfId="37" builtinId="32" customBuiltin="1"/>
    <cellStyle name="60% — акцент1" xfId="38"/>
    <cellStyle name="60% - Акцент1 2" xfId="39"/>
    <cellStyle name="60% - Акцент2" xfId="40" builtinId="36" customBuiltin="1"/>
    <cellStyle name="60% — акцент2" xfId="41"/>
    <cellStyle name="60% - Акцент2 2" xfId="42"/>
    <cellStyle name="60% - Акцент3" xfId="43" builtinId="40" customBuiltin="1"/>
    <cellStyle name="60% — акцент3" xfId="44"/>
    <cellStyle name="60% - Акцент3 2" xfId="45"/>
    <cellStyle name="60% - Акцент4" xfId="46" builtinId="44" customBuiltin="1"/>
    <cellStyle name="60% — акцент4" xfId="47"/>
    <cellStyle name="60% - Акцент4 2" xfId="48"/>
    <cellStyle name="60% - Акцент5" xfId="49" builtinId="48" customBuiltin="1"/>
    <cellStyle name="60% — акцент5" xfId="50"/>
    <cellStyle name="60% - Акцент5 2" xfId="51"/>
    <cellStyle name="60% - Акцент6" xfId="52" builtinId="52" customBuiltin="1"/>
    <cellStyle name="60% — акцент6" xfId="53"/>
    <cellStyle name="60% - Акцент6 2" xfId="54"/>
    <cellStyle name="Акцент1" xfId="55" builtinId="29" customBuiltin="1"/>
    <cellStyle name="Акцент1 2" xfId="56"/>
    <cellStyle name="Акцент2" xfId="57" builtinId="33" customBuiltin="1"/>
    <cellStyle name="Акцент2 2" xfId="58"/>
    <cellStyle name="Акцент3" xfId="59" builtinId="37" customBuiltin="1"/>
    <cellStyle name="Акцент3 2" xfId="60"/>
    <cellStyle name="Акцент4" xfId="61" builtinId="41" customBuiltin="1"/>
    <cellStyle name="Акцент4 2" xfId="62"/>
    <cellStyle name="Акцент5" xfId="63" builtinId="45" customBuiltin="1"/>
    <cellStyle name="Акцент5 2" xfId="64"/>
    <cellStyle name="Акцент6" xfId="65" builtinId="49" customBuiltin="1"/>
    <cellStyle name="Акцент6 2" xfId="66"/>
    <cellStyle name="Ввод " xfId="67" builtinId="20" customBuiltin="1"/>
    <cellStyle name="Ввод  2" xfId="68"/>
    <cellStyle name="Вывод" xfId="69" builtinId="21" customBuiltin="1"/>
    <cellStyle name="Вывод 2" xfId="70"/>
    <cellStyle name="Вычисление" xfId="71" builtinId="22" customBuiltin="1"/>
    <cellStyle name="Вычисление 2" xfId="72"/>
    <cellStyle name="Заголовок 1" xfId="73" builtinId="16" customBuiltin="1"/>
    <cellStyle name="Заголовок 1 2" xfId="74"/>
    <cellStyle name="Заголовок 2" xfId="75" builtinId="17" customBuiltin="1"/>
    <cellStyle name="Заголовок 2 2" xfId="76"/>
    <cellStyle name="Заголовок 3" xfId="77" builtinId="18" customBuiltin="1"/>
    <cellStyle name="Заголовок 3 2" xfId="78"/>
    <cellStyle name="Заголовок 4" xfId="79" builtinId="19" customBuiltin="1"/>
    <cellStyle name="Заголовок 4 2" xfId="80"/>
    <cellStyle name="Итог" xfId="81" builtinId="25" customBuiltin="1"/>
    <cellStyle name="Итог 2" xfId="82"/>
    <cellStyle name="Контрольная ячейка" xfId="83" builtinId="23" customBuiltin="1"/>
    <cellStyle name="Контрольная ячейка 2" xfId="84"/>
    <cellStyle name="Название" xfId="85" builtinId="15" customBuiltin="1"/>
    <cellStyle name="Название 2" xfId="86"/>
    <cellStyle name="Нейтральный" xfId="87" builtinId="28" customBuiltin="1"/>
    <cellStyle name="Нейтральный 2" xfId="88"/>
    <cellStyle name="Обычный" xfId="0" builtinId="0"/>
    <cellStyle name="Плохой" xfId="89" builtinId="27" customBuiltin="1"/>
    <cellStyle name="Плохой 2" xfId="90"/>
    <cellStyle name="Пояснение" xfId="91" builtinId="53" customBuiltin="1"/>
    <cellStyle name="Пояснение 2" xfId="92"/>
    <cellStyle name="Примечание" xfId="93" builtinId="10" customBuiltin="1"/>
    <cellStyle name="Примечание 2" xfId="94"/>
    <cellStyle name="Связанная ячейка" xfId="95" builtinId="24" customBuiltin="1"/>
    <cellStyle name="Связанная ячейка 2" xfId="96"/>
    <cellStyle name="Текст предупреждения" xfId="97" builtinId="11" customBuiltin="1"/>
    <cellStyle name="Текст предупреждения 2" xfId="98"/>
    <cellStyle name="Хороший" xfId="99" builtinId="26" customBuiltin="1"/>
    <cellStyle name="Хороший 2" xfId="10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405"/>
  <sheetViews>
    <sheetView tabSelected="1" topLeftCell="A173" workbookViewId="0">
      <selection activeCell="M27" sqref="M27"/>
    </sheetView>
  </sheetViews>
  <sheetFormatPr defaultRowHeight="12.75" x14ac:dyDescent="0.2"/>
  <cols>
    <col min="1" max="1" width="48.85546875" style="1" customWidth="1"/>
    <col min="2" max="2" width="4.28515625" style="2" customWidth="1"/>
    <col min="3" max="3" width="14.7109375" style="3" customWidth="1"/>
    <col min="4" max="4" width="16.7109375" style="3" customWidth="1"/>
    <col min="5" max="5" width="14.7109375" style="3" customWidth="1"/>
    <col min="6" max="6" width="16.7109375" style="3" customWidth="1"/>
    <col min="7" max="7" width="14.7109375" style="3" customWidth="1"/>
    <col min="8" max="8" width="16.7109375" style="3" customWidth="1"/>
    <col min="9" max="9" width="14.7109375" style="3" customWidth="1"/>
    <col min="10" max="10" width="16.7109375" style="3" customWidth="1"/>
    <col min="11" max="11" width="9.140625" style="3" hidden="1" customWidth="1"/>
    <col min="12" max="12" width="9.140625" style="40" hidden="1" customWidth="1"/>
    <col min="13" max="16384" width="9.140625" style="3"/>
  </cols>
  <sheetData>
    <row r="1" spans="1:12" ht="2.25" customHeight="1" x14ac:dyDescent="0.2"/>
    <row r="2" spans="1:12" ht="11.25" customHeight="1" x14ac:dyDescent="0.2">
      <c r="A2" s="53" t="s">
        <v>0</v>
      </c>
      <c r="B2" s="54"/>
      <c r="C2" s="54"/>
      <c r="D2" s="54"/>
      <c r="E2" s="54"/>
      <c r="F2" s="54"/>
      <c r="G2" s="54"/>
      <c r="H2" s="54"/>
      <c r="I2" s="54"/>
      <c r="K2" s="2"/>
      <c r="L2" s="40" t="s">
        <v>379</v>
      </c>
    </row>
    <row r="3" spans="1:12" ht="11.25" customHeight="1" x14ac:dyDescent="0.2">
      <c r="A3" s="55" t="s">
        <v>1</v>
      </c>
      <c r="B3" s="56"/>
      <c r="C3" s="56"/>
      <c r="D3" s="56"/>
      <c r="E3" s="56"/>
      <c r="F3" s="56"/>
      <c r="G3" s="56"/>
      <c r="H3" s="56"/>
      <c r="I3" s="56"/>
      <c r="K3" s="2" t="s">
        <v>400</v>
      </c>
      <c r="L3" s="40" t="s">
        <v>380</v>
      </c>
    </row>
    <row r="4" spans="1:12" ht="10.5" customHeight="1" thickBot="1" x14ac:dyDescent="0.25">
      <c r="A4" s="57"/>
      <c r="B4" s="57"/>
      <c r="C4" s="57"/>
      <c r="D4" s="57"/>
      <c r="E4" s="57"/>
      <c r="F4" s="57"/>
      <c r="G4" s="57"/>
      <c r="H4" s="57"/>
      <c r="I4" s="58"/>
      <c r="J4" s="4" t="s">
        <v>2</v>
      </c>
      <c r="K4" s="2" t="s">
        <v>403</v>
      </c>
      <c r="L4" s="40" t="s">
        <v>381</v>
      </c>
    </row>
    <row r="5" spans="1:12" ht="12.75" customHeight="1" x14ac:dyDescent="0.2">
      <c r="A5" s="5"/>
      <c r="C5" s="29" t="s">
        <v>213</v>
      </c>
      <c r="D5" s="59" t="s">
        <v>404</v>
      </c>
      <c r="E5" s="59"/>
      <c r="F5" s="6"/>
      <c r="G5" s="6"/>
      <c r="H5" s="6"/>
      <c r="I5" s="31" t="s">
        <v>223</v>
      </c>
      <c r="J5" s="7" t="s">
        <v>3</v>
      </c>
      <c r="K5" s="2" t="s">
        <v>401</v>
      </c>
      <c r="L5" s="40" t="s">
        <v>382</v>
      </c>
    </row>
    <row r="6" spans="1:12" ht="12.75" customHeight="1" x14ac:dyDescent="0.2">
      <c r="A6" s="5"/>
      <c r="B6" s="8"/>
      <c r="C6" s="29"/>
      <c r="D6" s="30"/>
      <c r="E6" s="30"/>
      <c r="F6" s="6"/>
      <c r="G6" s="6"/>
      <c r="H6" s="6"/>
      <c r="I6" s="31" t="s">
        <v>219</v>
      </c>
      <c r="J6" s="32">
        <v>43101</v>
      </c>
      <c r="K6" s="2"/>
      <c r="L6" s="40" t="s">
        <v>383</v>
      </c>
    </row>
    <row r="7" spans="1:12" x14ac:dyDescent="0.2">
      <c r="A7" s="10" t="s">
        <v>214</v>
      </c>
      <c r="B7" s="60" t="s">
        <v>405</v>
      </c>
      <c r="C7" s="60"/>
      <c r="D7" s="60"/>
      <c r="E7" s="60"/>
      <c r="F7" s="60"/>
      <c r="G7" s="60"/>
      <c r="H7" s="60"/>
      <c r="I7" s="31" t="s">
        <v>220</v>
      </c>
      <c r="J7" s="33"/>
      <c r="K7" s="2" t="s">
        <v>402</v>
      </c>
      <c r="L7" s="40" t="s">
        <v>384</v>
      </c>
    </row>
    <row r="8" spans="1:12" x14ac:dyDescent="0.2">
      <c r="A8" s="10" t="s">
        <v>215</v>
      </c>
      <c r="B8" s="60"/>
      <c r="C8" s="60"/>
      <c r="D8" s="60"/>
      <c r="E8" s="60"/>
      <c r="F8" s="60"/>
      <c r="G8" s="60"/>
      <c r="H8" s="60"/>
      <c r="I8" s="31" t="s">
        <v>356</v>
      </c>
      <c r="J8" s="33" t="s">
        <v>398</v>
      </c>
      <c r="K8" s="2"/>
      <c r="L8" s="40" t="s">
        <v>385</v>
      </c>
    </row>
    <row r="9" spans="1:12" x14ac:dyDescent="0.2">
      <c r="A9" s="10" t="s">
        <v>216</v>
      </c>
      <c r="B9" s="61"/>
      <c r="C9" s="61"/>
      <c r="D9" s="61"/>
      <c r="E9" s="61"/>
      <c r="F9" s="61"/>
      <c r="G9" s="61"/>
      <c r="H9" s="61"/>
      <c r="I9" s="31" t="s">
        <v>349</v>
      </c>
      <c r="J9" s="34"/>
      <c r="K9" s="2"/>
      <c r="L9" s="40" t="s">
        <v>386</v>
      </c>
    </row>
    <row r="10" spans="1:12" x14ac:dyDescent="0.2">
      <c r="A10" s="10" t="s">
        <v>218</v>
      </c>
      <c r="B10" s="44"/>
      <c r="C10" s="44"/>
      <c r="D10" s="44"/>
      <c r="E10" s="44"/>
      <c r="F10" s="44"/>
      <c r="G10" s="44"/>
      <c r="H10" s="44"/>
      <c r="I10" s="31" t="s">
        <v>220</v>
      </c>
      <c r="J10" s="35"/>
      <c r="K10" s="2" t="s">
        <v>399</v>
      </c>
      <c r="L10" s="40" t="s">
        <v>387</v>
      </c>
    </row>
    <row r="11" spans="1:12" x14ac:dyDescent="0.2">
      <c r="A11" s="10" t="s">
        <v>217</v>
      </c>
      <c r="B11" s="60"/>
      <c r="C11" s="60"/>
      <c r="D11" s="60"/>
      <c r="E11" s="60"/>
      <c r="F11" s="60"/>
      <c r="G11" s="60"/>
      <c r="H11" s="60"/>
      <c r="I11" s="31" t="s">
        <v>221</v>
      </c>
      <c r="J11" s="36"/>
      <c r="K11" s="2"/>
      <c r="L11" s="40" t="s">
        <v>388</v>
      </c>
    </row>
    <row r="12" spans="1:12" x14ac:dyDescent="0.2">
      <c r="A12" s="13" t="s">
        <v>4</v>
      </c>
      <c r="B12" s="50"/>
      <c r="C12" s="50"/>
      <c r="D12" s="50"/>
      <c r="E12" s="50"/>
      <c r="F12" s="50"/>
      <c r="G12" s="50"/>
      <c r="H12" s="50"/>
      <c r="I12" s="31"/>
      <c r="J12" s="14"/>
      <c r="K12" s="42"/>
      <c r="L12" s="40" t="s">
        <v>389</v>
      </c>
    </row>
    <row r="13" spans="1:12" ht="12.75" customHeight="1" thickBot="1" x14ac:dyDescent="0.25">
      <c r="A13" s="10" t="s">
        <v>5</v>
      </c>
      <c r="B13" s="50"/>
      <c r="C13" s="50"/>
      <c r="D13" s="50"/>
      <c r="E13" s="50"/>
      <c r="F13" s="50"/>
      <c r="G13" s="50"/>
      <c r="H13" s="50"/>
      <c r="I13" s="31" t="s">
        <v>222</v>
      </c>
      <c r="J13" s="15" t="s">
        <v>6</v>
      </c>
      <c r="K13" s="42"/>
      <c r="L13" s="40" t="s">
        <v>390</v>
      </c>
    </row>
    <row r="14" spans="1:12" ht="12.75" customHeight="1" x14ac:dyDescent="0.2">
      <c r="A14" s="10"/>
      <c r="B14" s="9"/>
      <c r="C14" s="16"/>
      <c r="D14" s="12"/>
      <c r="E14" s="12"/>
      <c r="F14" s="12"/>
      <c r="G14" s="12"/>
      <c r="H14" s="12"/>
      <c r="I14" s="12"/>
      <c r="J14" s="11"/>
      <c r="K14" s="43"/>
      <c r="L14" s="40" t="s">
        <v>391</v>
      </c>
    </row>
    <row r="15" spans="1:12" ht="13.5" customHeight="1" x14ac:dyDescent="0.2">
      <c r="A15" s="17"/>
      <c r="B15" s="18" t="s">
        <v>7</v>
      </c>
      <c r="C15" s="47" t="s">
        <v>8</v>
      </c>
      <c r="D15" s="48"/>
      <c r="E15" s="48"/>
      <c r="F15" s="49"/>
      <c r="G15" s="47" t="s">
        <v>9</v>
      </c>
      <c r="H15" s="48"/>
      <c r="I15" s="48"/>
      <c r="J15" s="48"/>
      <c r="K15" s="43"/>
      <c r="L15" s="40" t="s">
        <v>392</v>
      </c>
    </row>
    <row r="16" spans="1:12" ht="12" customHeight="1" x14ac:dyDescent="0.2">
      <c r="A16" s="20"/>
      <c r="B16" s="21" t="s">
        <v>10</v>
      </c>
      <c r="C16" s="22" t="s">
        <v>11</v>
      </c>
      <c r="D16" s="39" t="s">
        <v>374</v>
      </c>
      <c r="E16" s="39" t="s">
        <v>361</v>
      </c>
      <c r="F16" s="51" t="s">
        <v>12</v>
      </c>
      <c r="G16" s="22" t="s">
        <v>11</v>
      </c>
      <c r="H16" s="39" t="s">
        <v>374</v>
      </c>
      <c r="I16" s="39" t="s">
        <v>361</v>
      </c>
      <c r="J16" s="45" t="s">
        <v>12</v>
      </c>
      <c r="K16" s="43"/>
      <c r="L16" s="40" t="s">
        <v>393</v>
      </c>
    </row>
    <row r="17" spans="1:12" ht="12" customHeight="1" x14ac:dyDescent="0.2">
      <c r="A17" s="23" t="s">
        <v>13</v>
      </c>
      <c r="B17" s="21" t="s">
        <v>14</v>
      </c>
      <c r="C17" s="22" t="s">
        <v>15</v>
      </c>
      <c r="D17" s="22" t="s">
        <v>375</v>
      </c>
      <c r="E17" s="22" t="s">
        <v>362</v>
      </c>
      <c r="F17" s="52"/>
      <c r="G17" s="22" t="s">
        <v>15</v>
      </c>
      <c r="H17" s="22" t="s">
        <v>375</v>
      </c>
      <c r="I17" s="22" t="s">
        <v>362</v>
      </c>
      <c r="J17" s="46"/>
      <c r="K17" s="3" t="s">
        <v>406</v>
      </c>
      <c r="L17" s="40" t="s">
        <v>394</v>
      </c>
    </row>
    <row r="18" spans="1:12" ht="12" customHeight="1" x14ac:dyDescent="0.2">
      <c r="A18" s="20"/>
      <c r="B18" s="21"/>
      <c r="C18" s="22" t="s">
        <v>16</v>
      </c>
      <c r="D18" s="22" t="s">
        <v>376</v>
      </c>
      <c r="E18" s="22" t="s">
        <v>11</v>
      </c>
      <c r="F18" s="52"/>
      <c r="G18" s="22" t="s">
        <v>16</v>
      </c>
      <c r="H18" s="22" t="s">
        <v>376</v>
      </c>
      <c r="I18" s="22" t="s">
        <v>11</v>
      </c>
      <c r="J18" s="46"/>
      <c r="L18" s="40" t="s">
        <v>395</v>
      </c>
    </row>
    <row r="19" spans="1:12" ht="10.5" customHeight="1" thickBot="1" x14ac:dyDescent="0.25">
      <c r="A19" s="19">
        <v>1</v>
      </c>
      <c r="B19" s="24" t="s">
        <v>17</v>
      </c>
      <c r="C19" s="25">
        <v>3</v>
      </c>
      <c r="D19" s="25">
        <v>4</v>
      </c>
      <c r="E19" s="25">
        <v>5</v>
      </c>
      <c r="F19" s="25">
        <v>6</v>
      </c>
      <c r="G19" s="25">
        <v>7</v>
      </c>
      <c r="H19" s="25">
        <v>8</v>
      </c>
      <c r="I19" s="25">
        <v>9</v>
      </c>
      <c r="J19" s="26">
        <v>10</v>
      </c>
      <c r="L19" s="40" t="s">
        <v>396</v>
      </c>
    </row>
    <row r="20" spans="1:12" ht="20.100000000000001" customHeight="1" x14ac:dyDescent="0.2">
      <c r="A20" s="62" t="s">
        <v>18</v>
      </c>
      <c r="B20" s="63"/>
      <c r="C20" s="64"/>
      <c r="D20" s="65"/>
      <c r="E20" s="65"/>
      <c r="F20" s="65"/>
      <c r="G20" s="66"/>
      <c r="H20" s="66"/>
      <c r="I20" s="66"/>
      <c r="J20" s="67"/>
      <c r="K20" s="37"/>
    </row>
    <row r="21" spans="1:12" ht="12.75" customHeight="1" x14ac:dyDescent="0.2">
      <c r="A21" s="68" t="s">
        <v>19</v>
      </c>
      <c r="B21" s="69" t="s">
        <v>20</v>
      </c>
      <c r="C21" s="70"/>
      <c r="D21" s="70">
        <f>SUM(D23:D26)</f>
        <v>15483315.76</v>
      </c>
      <c r="E21" s="70">
        <f>SUM(E23:E26)</f>
        <v>0</v>
      </c>
      <c r="F21" s="70">
        <f>SUM(F23:F26)</f>
        <v>15483315.76</v>
      </c>
      <c r="G21" s="70"/>
      <c r="H21" s="70">
        <f>SUM(H23:H26)</f>
        <v>15822406.039999999</v>
      </c>
      <c r="I21" s="70">
        <f>SUM(I23:I26)</f>
        <v>0</v>
      </c>
      <c r="J21" s="71">
        <f>SUM(J23:J26)</f>
        <v>15822406.039999999</v>
      </c>
      <c r="K21" s="37" t="s">
        <v>248</v>
      </c>
      <c r="L21" s="40" t="s">
        <v>20</v>
      </c>
    </row>
    <row r="22" spans="1:12" ht="9.9499999999999993" customHeight="1" x14ac:dyDescent="0.2">
      <c r="A22" s="72" t="s">
        <v>21</v>
      </c>
      <c r="B22" s="73"/>
      <c r="C22" s="74"/>
      <c r="D22" s="74"/>
      <c r="E22" s="74"/>
      <c r="F22" s="74"/>
      <c r="G22" s="74"/>
      <c r="H22" s="74"/>
      <c r="I22" s="74"/>
      <c r="J22" s="75"/>
      <c r="K22" s="37"/>
    </row>
    <row r="23" spans="1:12" ht="12.75" customHeight="1" x14ac:dyDescent="0.2">
      <c r="A23" s="76" t="s">
        <v>22</v>
      </c>
      <c r="B23" s="69" t="s">
        <v>23</v>
      </c>
      <c r="C23" s="70"/>
      <c r="D23" s="77">
        <v>2107360.66</v>
      </c>
      <c r="E23" s="77"/>
      <c r="F23" s="70">
        <f>SUM(D23:E23)</f>
        <v>2107360.66</v>
      </c>
      <c r="G23" s="70"/>
      <c r="H23" s="77">
        <v>2107360.66</v>
      </c>
      <c r="I23" s="77"/>
      <c r="J23" s="71">
        <f>SUM(H23:I23)</f>
        <v>2107360.66</v>
      </c>
      <c r="K23" s="37" t="s">
        <v>249</v>
      </c>
      <c r="L23" s="40" t="s">
        <v>23</v>
      </c>
    </row>
    <row r="24" spans="1:12" ht="23.1" customHeight="1" x14ac:dyDescent="0.2">
      <c r="A24" s="76" t="s">
        <v>24</v>
      </c>
      <c r="B24" s="69" t="s">
        <v>25</v>
      </c>
      <c r="C24" s="70"/>
      <c r="D24" s="77">
        <v>2765300</v>
      </c>
      <c r="E24" s="77"/>
      <c r="F24" s="70">
        <f>SUM(D24:E24)</f>
        <v>2765300</v>
      </c>
      <c r="G24" s="70"/>
      <c r="H24" s="77">
        <v>2765300</v>
      </c>
      <c r="I24" s="77"/>
      <c r="J24" s="71">
        <f>SUM(H24:I24)</f>
        <v>2765300</v>
      </c>
      <c r="K24" s="37" t="s">
        <v>250</v>
      </c>
      <c r="L24" s="40" t="s">
        <v>25</v>
      </c>
    </row>
    <row r="25" spans="1:12" ht="12.75" customHeight="1" x14ac:dyDescent="0.2">
      <c r="A25" s="76" t="s">
        <v>26</v>
      </c>
      <c r="B25" s="69" t="s">
        <v>27</v>
      </c>
      <c r="C25" s="70"/>
      <c r="D25" s="77">
        <v>10610655.1</v>
      </c>
      <c r="E25" s="77"/>
      <c r="F25" s="70">
        <f>SUM(D25:E25)</f>
        <v>10610655.1</v>
      </c>
      <c r="G25" s="70"/>
      <c r="H25" s="77">
        <v>10949745.380000001</v>
      </c>
      <c r="I25" s="77"/>
      <c r="J25" s="71">
        <f>SUM(H25:I25)</f>
        <v>10949745.380000001</v>
      </c>
      <c r="K25" s="37" t="s">
        <v>251</v>
      </c>
      <c r="L25" s="40" t="s">
        <v>27</v>
      </c>
    </row>
    <row r="26" spans="1:12" ht="12.75" customHeight="1" x14ac:dyDescent="0.2">
      <c r="A26" s="76" t="s">
        <v>28</v>
      </c>
      <c r="B26" s="69" t="s">
        <v>29</v>
      </c>
      <c r="C26" s="70"/>
      <c r="D26" s="77"/>
      <c r="E26" s="77"/>
      <c r="F26" s="70">
        <f>SUM(D26:E26)</f>
        <v>0</v>
      </c>
      <c r="G26" s="70"/>
      <c r="H26" s="77"/>
      <c r="I26" s="77"/>
      <c r="J26" s="71">
        <f>SUM(H26:I26)</f>
        <v>0</v>
      </c>
      <c r="K26" s="37" t="s">
        <v>252</v>
      </c>
      <c r="L26" s="40" t="s">
        <v>29</v>
      </c>
    </row>
    <row r="27" spans="1:12" ht="12.75" customHeight="1" x14ac:dyDescent="0.2">
      <c r="A27" s="78" t="s">
        <v>30</v>
      </c>
      <c r="B27" s="69" t="s">
        <v>31</v>
      </c>
      <c r="C27" s="70"/>
      <c r="D27" s="70">
        <f>SUM(D29:D32)</f>
        <v>13196845.800000001</v>
      </c>
      <c r="E27" s="70">
        <f>SUM(E29:E32)</f>
        <v>0</v>
      </c>
      <c r="F27" s="70">
        <f>SUM(F29:F32)</f>
        <v>13196845.800000001</v>
      </c>
      <c r="G27" s="70"/>
      <c r="H27" s="70">
        <f>SUM(H29:H32)</f>
        <v>14032999.619999999</v>
      </c>
      <c r="I27" s="70">
        <f>SUM(I29:I32)</f>
        <v>0</v>
      </c>
      <c r="J27" s="71">
        <f>SUM(J29:J32)</f>
        <v>14032999.619999999</v>
      </c>
      <c r="K27" s="37" t="s">
        <v>253</v>
      </c>
      <c r="L27" s="40" t="s">
        <v>31</v>
      </c>
    </row>
    <row r="28" spans="1:12" ht="9.9499999999999993" customHeight="1" x14ac:dyDescent="0.2">
      <c r="A28" s="72" t="s">
        <v>21</v>
      </c>
      <c r="B28" s="73"/>
      <c r="C28" s="74"/>
      <c r="D28" s="74"/>
      <c r="E28" s="74"/>
      <c r="F28" s="74"/>
      <c r="G28" s="74"/>
      <c r="H28" s="74"/>
      <c r="I28" s="74"/>
      <c r="J28" s="75"/>
      <c r="K28" s="37"/>
    </row>
    <row r="29" spans="1:12" ht="23.1" customHeight="1" x14ac:dyDescent="0.2">
      <c r="A29" s="76" t="s">
        <v>32</v>
      </c>
      <c r="B29" s="69" t="s">
        <v>33</v>
      </c>
      <c r="C29" s="70"/>
      <c r="D29" s="77">
        <v>1073105.33</v>
      </c>
      <c r="E29" s="77"/>
      <c r="F29" s="70">
        <f>SUM(D29:E29)</f>
        <v>1073105.33</v>
      </c>
      <c r="G29" s="70"/>
      <c r="H29" s="77">
        <v>1097730.4099999999</v>
      </c>
      <c r="I29" s="77"/>
      <c r="J29" s="71">
        <f>SUM(H29:I29)</f>
        <v>1097730.4099999999</v>
      </c>
      <c r="K29" s="37" t="s">
        <v>254</v>
      </c>
      <c r="L29" s="40" t="s">
        <v>33</v>
      </c>
    </row>
    <row r="30" spans="1:12" ht="23.1" customHeight="1" x14ac:dyDescent="0.2">
      <c r="A30" s="76" t="s">
        <v>34</v>
      </c>
      <c r="B30" s="69" t="s">
        <v>35</v>
      </c>
      <c r="C30" s="70"/>
      <c r="D30" s="77">
        <v>2238110</v>
      </c>
      <c r="E30" s="77"/>
      <c r="F30" s="70">
        <f>SUM(D30:E30)</f>
        <v>2238110</v>
      </c>
      <c r="G30" s="70"/>
      <c r="H30" s="77">
        <v>2368370</v>
      </c>
      <c r="I30" s="77"/>
      <c r="J30" s="71">
        <f>SUM(H30:I30)</f>
        <v>2368370</v>
      </c>
      <c r="K30" s="37" t="s">
        <v>255</v>
      </c>
      <c r="L30" s="40" t="s">
        <v>35</v>
      </c>
    </row>
    <row r="31" spans="1:12" ht="23.1" customHeight="1" x14ac:dyDescent="0.2">
      <c r="A31" s="76" t="s">
        <v>36</v>
      </c>
      <c r="B31" s="69" t="s">
        <v>37</v>
      </c>
      <c r="C31" s="70"/>
      <c r="D31" s="77">
        <v>9885630.4700000007</v>
      </c>
      <c r="E31" s="77"/>
      <c r="F31" s="70">
        <f>SUM(D31:E31)</f>
        <v>9885630.4700000007</v>
      </c>
      <c r="G31" s="70"/>
      <c r="H31" s="77">
        <v>10566899.210000001</v>
      </c>
      <c r="I31" s="77"/>
      <c r="J31" s="71">
        <f>SUM(H31:I31)</f>
        <v>10566899.210000001</v>
      </c>
      <c r="K31" s="37" t="s">
        <v>256</v>
      </c>
      <c r="L31" s="40" t="s">
        <v>37</v>
      </c>
    </row>
    <row r="32" spans="1:12" ht="12.75" customHeight="1" x14ac:dyDescent="0.2">
      <c r="A32" s="76" t="s">
        <v>38</v>
      </c>
      <c r="B32" s="69" t="s">
        <v>39</v>
      </c>
      <c r="C32" s="70"/>
      <c r="D32" s="77"/>
      <c r="E32" s="77"/>
      <c r="F32" s="70">
        <f>SUM(D32:E32)</f>
        <v>0</v>
      </c>
      <c r="G32" s="70"/>
      <c r="H32" s="77"/>
      <c r="I32" s="77"/>
      <c r="J32" s="71">
        <f>SUM(H32:I32)</f>
        <v>0</v>
      </c>
      <c r="K32" s="37" t="s">
        <v>257</v>
      </c>
      <c r="L32" s="40" t="s">
        <v>39</v>
      </c>
    </row>
    <row r="33" spans="1:12" ht="12.75" customHeight="1" x14ac:dyDescent="0.2">
      <c r="A33" s="68" t="s">
        <v>40</v>
      </c>
      <c r="B33" s="69" t="s">
        <v>41</v>
      </c>
      <c r="C33" s="70"/>
      <c r="D33" s="70">
        <f>D21-D27</f>
        <v>2286469.96</v>
      </c>
      <c r="E33" s="70">
        <f>E21-E27</f>
        <v>0</v>
      </c>
      <c r="F33" s="70">
        <f>F21-F27</f>
        <v>2286469.96</v>
      </c>
      <c r="G33" s="70"/>
      <c r="H33" s="70">
        <f>H21-H27</f>
        <v>1789406.42</v>
      </c>
      <c r="I33" s="70">
        <f>I21-I27</f>
        <v>0</v>
      </c>
      <c r="J33" s="79">
        <f>J21-J27</f>
        <v>1789406.42</v>
      </c>
      <c r="K33" s="37" t="s">
        <v>258</v>
      </c>
      <c r="L33" s="40" t="s">
        <v>41</v>
      </c>
    </row>
    <row r="34" spans="1:12" ht="9.9499999999999993" customHeight="1" x14ac:dyDescent="0.2">
      <c r="A34" s="72" t="s">
        <v>42</v>
      </c>
      <c r="B34" s="73"/>
      <c r="C34" s="80"/>
      <c r="D34" s="80"/>
      <c r="E34" s="80"/>
      <c r="F34" s="80"/>
      <c r="G34" s="80"/>
      <c r="H34" s="80"/>
      <c r="I34" s="80"/>
      <c r="J34" s="81"/>
      <c r="K34" s="37"/>
    </row>
    <row r="35" spans="1:12" ht="23.1" customHeight="1" x14ac:dyDescent="0.2">
      <c r="A35" s="76" t="s">
        <v>43</v>
      </c>
      <c r="B35" s="69" t="s">
        <v>44</v>
      </c>
      <c r="C35" s="70"/>
      <c r="D35" s="70">
        <f t="shared" ref="D35:F38" si="0">D23-D29</f>
        <v>1034255.33</v>
      </c>
      <c r="E35" s="70">
        <f t="shared" si="0"/>
        <v>0</v>
      </c>
      <c r="F35" s="70">
        <f t="shared" si="0"/>
        <v>1034255.33</v>
      </c>
      <c r="G35" s="70"/>
      <c r="H35" s="70">
        <f t="shared" ref="H35:J38" si="1">H23-H29</f>
        <v>1009630.25</v>
      </c>
      <c r="I35" s="70">
        <f t="shared" si="1"/>
        <v>0</v>
      </c>
      <c r="J35" s="71">
        <f t="shared" si="1"/>
        <v>1009630.25</v>
      </c>
      <c r="K35" s="37" t="s">
        <v>259</v>
      </c>
      <c r="L35" s="40" t="s">
        <v>44</v>
      </c>
    </row>
    <row r="36" spans="1:12" ht="23.1" customHeight="1" x14ac:dyDescent="0.2">
      <c r="A36" s="76" t="s">
        <v>45</v>
      </c>
      <c r="B36" s="69" t="s">
        <v>46</v>
      </c>
      <c r="C36" s="70"/>
      <c r="D36" s="70">
        <f t="shared" si="0"/>
        <v>527190</v>
      </c>
      <c r="E36" s="70">
        <f t="shared" si="0"/>
        <v>0</v>
      </c>
      <c r="F36" s="70">
        <f t="shared" si="0"/>
        <v>527190</v>
      </c>
      <c r="G36" s="70"/>
      <c r="H36" s="70">
        <f t="shared" si="1"/>
        <v>396930</v>
      </c>
      <c r="I36" s="70">
        <f t="shared" si="1"/>
        <v>0</v>
      </c>
      <c r="J36" s="71">
        <f t="shared" si="1"/>
        <v>396930</v>
      </c>
      <c r="K36" s="37" t="s">
        <v>260</v>
      </c>
      <c r="L36" s="40" t="s">
        <v>46</v>
      </c>
    </row>
    <row r="37" spans="1:12" ht="23.1" customHeight="1" x14ac:dyDescent="0.2">
      <c r="A37" s="76" t="s">
        <v>47</v>
      </c>
      <c r="B37" s="69" t="s">
        <v>48</v>
      </c>
      <c r="C37" s="70"/>
      <c r="D37" s="70">
        <f t="shared" si="0"/>
        <v>725024.63</v>
      </c>
      <c r="E37" s="70">
        <f t="shared" si="0"/>
        <v>0</v>
      </c>
      <c r="F37" s="70">
        <f t="shared" si="0"/>
        <v>725024.63</v>
      </c>
      <c r="G37" s="70"/>
      <c r="H37" s="70">
        <f t="shared" si="1"/>
        <v>382846.17</v>
      </c>
      <c r="I37" s="70">
        <f t="shared" si="1"/>
        <v>0</v>
      </c>
      <c r="J37" s="71">
        <f t="shared" si="1"/>
        <v>382846.17</v>
      </c>
      <c r="K37" s="37" t="s">
        <v>261</v>
      </c>
      <c r="L37" s="40" t="s">
        <v>48</v>
      </c>
    </row>
    <row r="38" spans="1:12" ht="12.75" customHeight="1" thickBot="1" x14ac:dyDescent="0.25">
      <c r="A38" s="76" t="s">
        <v>49</v>
      </c>
      <c r="B38" s="82" t="s">
        <v>50</v>
      </c>
      <c r="C38" s="83"/>
      <c r="D38" s="83">
        <f t="shared" si="0"/>
        <v>0</v>
      </c>
      <c r="E38" s="83">
        <f t="shared" si="0"/>
        <v>0</v>
      </c>
      <c r="F38" s="83">
        <f t="shared" si="0"/>
        <v>0</v>
      </c>
      <c r="G38" s="83"/>
      <c r="H38" s="83">
        <f t="shared" si="1"/>
        <v>0</v>
      </c>
      <c r="I38" s="83">
        <f t="shared" si="1"/>
        <v>0</v>
      </c>
      <c r="J38" s="84">
        <f t="shared" si="1"/>
        <v>0</v>
      </c>
      <c r="K38" s="37" t="s">
        <v>262</v>
      </c>
      <c r="L38" s="40" t="s">
        <v>50</v>
      </c>
    </row>
    <row r="39" spans="1:12" ht="17.25" customHeight="1" x14ac:dyDescent="0.2">
      <c r="A39" s="85"/>
      <c r="B39" s="86"/>
      <c r="C39" s="86"/>
      <c r="D39" s="87"/>
      <c r="E39" s="87"/>
      <c r="F39" s="87"/>
      <c r="G39" s="87"/>
      <c r="H39" s="87"/>
      <c r="I39" s="87" t="s">
        <v>51</v>
      </c>
      <c r="J39" s="88"/>
      <c r="K39" s="37"/>
    </row>
    <row r="40" spans="1:12" ht="13.5" customHeight="1" x14ac:dyDescent="0.2">
      <c r="A40" s="89"/>
      <c r="B40" s="90" t="s">
        <v>7</v>
      </c>
      <c r="C40" s="91" t="s">
        <v>8</v>
      </c>
      <c r="D40" s="92"/>
      <c r="E40" s="92"/>
      <c r="F40" s="93"/>
      <c r="G40" s="91" t="s">
        <v>9</v>
      </c>
      <c r="H40" s="92"/>
      <c r="I40" s="92"/>
      <c r="J40" s="92"/>
      <c r="K40" s="37"/>
    </row>
    <row r="41" spans="1:12" ht="12" customHeight="1" x14ac:dyDescent="0.2">
      <c r="A41" s="94"/>
      <c r="B41" s="95" t="s">
        <v>10</v>
      </c>
      <c r="C41" s="96" t="s">
        <v>11</v>
      </c>
      <c r="D41" s="97" t="s">
        <v>374</v>
      </c>
      <c r="E41" s="97" t="s">
        <v>361</v>
      </c>
      <c r="F41" s="98" t="s">
        <v>12</v>
      </c>
      <c r="G41" s="96" t="s">
        <v>11</v>
      </c>
      <c r="H41" s="97" t="s">
        <v>374</v>
      </c>
      <c r="I41" s="97" t="s">
        <v>361</v>
      </c>
      <c r="J41" s="99" t="s">
        <v>12</v>
      </c>
      <c r="K41" s="37"/>
    </row>
    <row r="42" spans="1:12" ht="12" customHeight="1" x14ac:dyDescent="0.2">
      <c r="A42" s="100" t="s">
        <v>13</v>
      </c>
      <c r="B42" s="95" t="s">
        <v>14</v>
      </c>
      <c r="C42" s="96" t="s">
        <v>15</v>
      </c>
      <c r="D42" s="96" t="s">
        <v>375</v>
      </c>
      <c r="E42" s="96" t="s">
        <v>362</v>
      </c>
      <c r="F42" s="101"/>
      <c r="G42" s="96" t="s">
        <v>15</v>
      </c>
      <c r="H42" s="96" t="s">
        <v>375</v>
      </c>
      <c r="I42" s="96" t="s">
        <v>362</v>
      </c>
      <c r="J42" s="102"/>
      <c r="K42" s="37"/>
    </row>
    <row r="43" spans="1:12" ht="12" customHeight="1" x14ac:dyDescent="0.2">
      <c r="A43" s="94"/>
      <c r="B43" s="95"/>
      <c r="C43" s="96" t="s">
        <v>16</v>
      </c>
      <c r="D43" s="96" t="s">
        <v>376</v>
      </c>
      <c r="E43" s="96" t="s">
        <v>11</v>
      </c>
      <c r="F43" s="101"/>
      <c r="G43" s="96" t="s">
        <v>16</v>
      </c>
      <c r="H43" s="96" t="s">
        <v>376</v>
      </c>
      <c r="I43" s="96" t="s">
        <v>11</v>
      </c>
      <c r="J43" s="102"/>
      <c r="K43" s="37"/>
    </row>
    <row r="44" spans="1:12" ht="10.5" customHeight="1" thickBot="1" x14ac:dyDescent="0.25">
      <c r="A44" s="103">
        <v>1</v>
      </c>
      <c r="B44" s="104" t="s">
        <v>17</v>
      </c>
      <c r="C44" s="105">
        <v>3</v>
      </c>
      <c r="D44" s="105">
        <v>4</v>
      </c>
      <c r="E44" s="105">
        <v>5</v>
      </c>
      <c r="F44" s="105">
        <v>6</v>
      </c>
      <c r="G44" s="105">
        <v>7</v>
      </c>
      <c r="H44" s="105">
        <v>8</v>
      </c>
      <c r="I44" s="105">
        <v>9</v>
      </c>
      <c r="J44" s="106">
        <v>10</v>
      </c>
      <c r="K44" s="37"/>
    </row>
    <row r="45" spans="1:12" ht="23.1" customHeight="1" x14ac:dyDescent="0.2">
      <c r="A45" s="107" t="s">
        <v>52</v>
      </c>
      <c r="B45" s="69" t="s">
        <v>53</v>
      </c>
      <c r="C45" s="70"/>
      <c r="D45" s="70">
        <f>SUM(D47:D49)</f>
        <v>0</v>
      </c>
      <c r="E45" s="70">
        <f>SUM(E47:E49)</f>
        <v>0</v>
      </c>
      <c r="F45" s="70">
        <f>SUM(F47:F49)</f>
        <v>0</v>
      </c>
      <c r="G45" s="70"/>
      <c r="H45" s="70">
        <f>SUM(H47:H49)</f>
        <v>0</v>
      </c>
      <c r="I45" s="70">
        <f>SUM(I47:I49)</f>
        <v>0</v>
      </c>
      <c r="J45" s="108">
        <f>SUM(J47:J49)</f>
        <v>0</v>
      </c>
      <c r="K45" s="37" t="s">
        <v>263</v>
      </c>
      <c r="L45" s="40" t="s">
        <v>53</v>
      </c>
    </row>
    <row r="46" spans="1:12" ht="9.9499999999999993" customHeight="1" x14ac:dyDescent="0.2">
      <c r="A46" s="109" t="s">
        <v>42</v>
      </c>
      <c r="B46" s="110"/>
      <c r="C46" s="111"/>
      <c r="D46" s="111"/>
      <c r="E46" s="111"/>
      <c r="F46" s="111"/>
      <c r="G46" s="111"/>
      <c r="H46" s="111"/>
      <c r="I46" s="111"/>
      <c r="J46" s="112"/>
      <c r="K46" s="37"/>
    </row>
    <row r="47" spans="1:12" ht="23.1" customHeight="1" x14ac:dyDescent="0.2">
      <c r="A47" s="113" t="s">
        <v>54</v>
      </c>
      <c r="B47" s="69" t="s">
        <v>55</v>
      </c>
      <c r="C47" s="70"/>
      <c r="D47" s="77"/>
      <c r="E47" s="77"/>
      <c r="F47" s="114">
        <f>SUM(D47:E47)</f>
        <v>0</v>
      </c>
      <c r="G47" s="70"/>
      <c r="H47" s="77"/>
      <c r="I47" s="77"/>
      <c r="J47" s="71">
        <f>SUM(H47:I47)</f>
        <v>0</v>
      </c>
      <c r="K47" s="37" t="s">
        <v>264</v>
      </c>
      <c r="L47" s="40" t="s">
        <v>55</v>
      </c>
    </row>
    <row r="48" spans="1:12" ht="12.75" customHeight="1" x14ac:dyDescent="0.2">
      <c r="A48" s="113" t="s">
        <v>56</v>
      </c>
      <c r="B48" s="69" t="s">
        <v>57</v>
      </c>
      <c r="C48" s="70"/>
      <c r="D48" s="77"/>
      <c r="E48" s="77"/>
      <c r="F48" s="114">
        <f>SUM(D48:E48)</f>
        <v>0</v>
      </c>
      <c r="G48" s="70"/>
      <c r="H48" s="77"/>
      <c r="I48" s="77"/>
      <c r="J48" s="71">
        <f>SUM(H48:I48)</f>
        <v>0</v>
      </c>
      <c r="K48" s="37" t="s">
        <v>265</v>
      </c>
      <c r="L48" s="40" t="s">
        <v>57</v>
      </c>
    </row>
    <row r="49" spans="1:12" ht="12.75" customHeight="1" x14ac:dyDescent="0.2">
      <c r="A49" s="113" t="s">
        <v>58</v>
      </c>
      <c r="B49" s="69" t="s">
        <v>59</v>
      </c>
      <c r="C49" s="70"/>
      <c r="D49" s="77"/>
      <c r="E49" s="77"/>
      <c r="F49" s="114">
        <f>SUM(D49:E49)</f>
        <v>0</v>
      </c>
      <c r="G49" s="70"/>
      <c r="H49" s="77"/>
      <c r="I49" s="77"/>
      <c r="J49" s="71">
        <f>SUM(H49:I49)</f>
        <v>0</v>
      </c>
      <c r="K49" s="37" t="s">
        <v>266</v>
      </c>
      <c r="L49" s="40" t="s">
        <v>59</v>
      </c>
    </row>
    <row r="50" spans="1:12" ht="12.75" customHeight="1" x14ac:dyDescent="0.2">
      <c r="A50" s="78" t="s">
        <v>60</v>
      </c>
      <c r="B50" s="69" t="s">
        <v>61</v>
      </c>
      <c r="C50" s="70"/>
      <c r="D50" s="70">
        <f>SUM(D52:D54)</f>
        <v>0</v>
      </c>
      <c r="E50" s="70">
        <f>SUM(E52:E54)</f>
        <v>0</v>
      </c>
      <c r="F50" s="114">
        <f>SUM(F52:F54)</f>
        <v>0</v>
      </c>
      <c r="G50" s="70"/>
      <c r="H50" s="70">
        <f>SUM(H52:H54)</f>
        <v>0</v>
      </c>
      <c r="I50" s="70">
        <f>SUM(I52:I54)</f>
        <v>0</v>
      </c>
      <c r="J50" s="79">
        <f>SUM(J52:J54)</f>
        <v>0</v>
      </c>
      <c r="K50" s="37" t="s">
        <v>267</v>
      </c>
      <c r="L50" s="40" t="s">
        <v>61</v>
      </c>
    </row>
    <row r="51" spans="1:12" ht="9.9499999999999993" customHeight="1" x14ac:dyDescent="0.2">
      <c r="A51" s="109" t="s">
        <v>42</v>
      </c>
      <c r="B51" s="73"/>
      <c r="C51" s="74"/>
      <c r="D51" s="74"/>
      <c r="E51" s="74"/>
      <c r="F51" s="80"/>
      <c r="G51" s="74"/>
      <c r="H51" s="74"/>
      <c r="I51" s="74"/>
      <c r="J51" s="75"/>
      <c r="K51" s="37"/>
    </row>
    <row r="52" spans="1:12" ht="23.1" customHeight="1" x14ac:dyDescent="0.2">
      <c r="A52" s="115" t="s">
        <v>62</v>
      </c>
      <c r="B52" s="69" t="s">
        <v>63</v>
      </c>
      <c r="C52" s="70"/>
      <c r="D52" s="77"/>
      <c r="E52" s="77"/>
      <c r="F52" s="114">
        <f>SUM(D52:E52)</f>
        <v>0</v>
      </c>
      <c r="G52" s="70"/>
      <c r="H52" s="77"/>
      <c r="I52" s="77"/>
      <c r="J52" s="71">
        <f>SUM(H52:I52)</f>
        <v>0</v>
      </c>
      <c r="K52" s="37" t="s">
        <v>268</v>
      </c>
      <c r="L52" s="40" t="s">
        <v>63</v>
      </c>
    </row>
    <row r="53" spans="1:12" ht="12.75" customHeight="1" x14ac:dyDescent="0.2">
      <c r="A53" s="113" t="s">
        <v>64</v>
      </c>
      <c r="B53" s="69" t="s">
        <v>65</v>
      </c>
      <c r="C53" s="70"/>
      <c r="D53" s="77"/>
      <c r="E53" s="77"/>
      <c r="F53" s="114">
        <f>SUM(D53:E53)</f>
        <v>0</v>
      </c>
      <c r="G53" s="70"/>
      <c r="H53" s="77"/>
      <c r="I53" s="77"/>
      <c r="J53" s="71">
        <f>SUM(H53:I53)</f>
        <v>0</v>
      </c>
      <c r="K53" s="37" t="s">
        <v>269</v>
      </c>
      <c r="L53" s="40" t="s">
        <v>65</v>
      </c>
    </row>
    <row r="54" spans="1:12" ht="12.75" customHeight="1" x14ac:dyDescent="0.2">
      <c r="A54" s="113" t="s">
        <v>66</v>
      </c>
      <c r="B54" s="69" t="s">
        <v>67</v>
      </c>
      <c r="C54" s="70"/>
      <c r="D54" s="77"/>
      <c r="E54" s="77"/>
      <c r="F54" s="114">
        <f>SUM(D54:E54)</f>
        <v>0</v>
      </c>
      <c r="G54" s="70"/>
      <c r="H54" s="77"/>
      <c r="I54" s="77"/>
      <c r="J54" s="71">
        <f>SUM(H54:I54)</f>
        <v>0</v>
      </c>
      <c r="K54" s="37" t="s">
        <v>270</v>
      </c>
      <c r="L54" s="40" t="s">
        <v>67</v>
      </c>
    </row>
    <row r="55" spans="1:12" ht="23.1" customHeight="1" x14ac:dyDescent="0.2">
      <c r="A55" s="78" t="s">
        <v>68</v>
      </c>
      <c r="B55" s="69" t="s">
        <v>69</v>
      </c>
      <c r="C55" s="70"/>
      <c r="D55" s="70">
        <f>D45-D50</f>
        <v>0</v>
      </c>
      <c r="E55" s="70">
        <f>E45-E50</f>
        <v>0</v>
      </c>
      <c r="F55" s="114">
        <f>F45-F50</f>
        <v>0</v>
      </c>
      <c r="G55" s="70"/>
      <c r="H55" s="70">
        <f>H45-H50</f>
        <v>0</v>
      </c>
      <c r="I55" s="70">
        <f>I45-I50</f>
        <v>0</v>
      </c>
      <c r="J55" s="79">
        <f>J45-J50</f>
        <v>0</v>
      </c>
      <c r="K55" s="37" t="s">
        <v>271</v>
      </c>
      <c r="L55" s="40" t="s">
        <v>69</v>
      </c>
    </row>
    <row r="56" spans="1:12" ht="9.9499999999999993" customHeight="1" x14ac:dyDescent="0.2">
      <c r="A56" s="109" t="s">
        <v>42</v>
      </c>
      <c r="B56" s="73"/>
      <c r="C56" s="74"/>
      <c r="D56" s="74"/>
      <c r="E56" s="74"/>
      <c r="F56" s="80"/>
      <c r="G56" s="74"/>
      <c r="H56" s="74"/>
      <c r="I56" s="74"/>
      <c r="J56" s="75"/>
      <c r="K56" s="37"/>
    </row>
    <row r="57" spans="1:12" ht="23.1" customHeight="1" x14ac:dyDescent="0.2">
      <c r="A57" s="115" t="s">
        <v>357</v>
      </c>
      <c r="B57" s="69" t="s">
        <v>70</v>
      </c>
      <c r="C57" s="70"/>
      <c r="D57" s="70">
        <f t="shared" ref="D57:F59" si="2">D47-D52</f>
        <v>0</v>
      </c>
      <c r="E57" s="70">
        <f t="shared" si="2"/>
        <v>0</v>
      </c>
      <c r="F57" s="114">
        <f t="shared" si="2"/>
        <v>0</v>
      </c>
      <c r="G57" s="70"/>
      <c r="H57" s="70">
        <f t="shared" ref="H57:J59" si="3">H47-H52</f>
        <v>0</v>
      </c>
      <c r="I57" s="70">
        <f t="shared" si="3"/>
        <v>0</v>
      </c>
      <c r="J57" s="71">
        <f t="shared" si="3"/>
        <v>0</v>
      </c>
      <c r="K57" s="37" t="s">
        <v>272</v>
      </c>
      <c r="L57" s="40" t="s">
        <v>70</v>
      </c>
    </row>
    <row r="58" spans="1:12" ht="23.1" customHeight="1" x14ac:dyDescent="0.2">
      <c r="A58" s="113" t="s">
        <v>71</v>
      </c>
      <c r="B58" s="69" t="s">
        <v>72</v>
      </c>
      <c r="C58" s="70"/>
      <c r="D58" s="70">
        <f t="shared" si="2"/>
        <v>0</v>
      </c>
      <c r="E58" s="70">
        <f t="shared" si="2"/>
        <v>0</v>
      </c>
      <c r="F58" s="114">
        <f t="shared" si="2"/>
        <v>0</v>
      </c>
      <c r="G58" s="70"/>
      <c r="H58" s="70">
        <f t="shared" si="3"/>
        <v>0</v>
      </c>
      <c r="I58" s="70">
        <f t="shared" si="3"/>
        <v>0</v>
      </c>
      <c r="J58" s="71">
        <f t="shared" si="3"/>
        <v>0</v>
      </c>
      <c r="K58" s="37" t="s">
        <v>273</v>
      </c>
      <c r="L58" s="40" t="s">
        <v>72</v>
      </c>
    </row>
    <row r="59" spans="1:12" ht="23.1" customHeight="1" x14ac:dyDescent="0.2">
      <c r="A59" s="113" t="s">
        <v>73</v>
      </c>
      <c r="B59" s="69" t="s">
        <v>74</v>
      </c>
      <c r="C59" s="70"/>
      <c r="D59" s="70">
        <f t="shared" si="2"/>
        <v>0</v>
      </c>
      <c r="E59" s="70">
        <f t="shared" si="2"/>
        <v>0</v>
      </c>
      <c r="F59" s="114">
        <f t="shared" si="2"/>
        <v>0</v>
      </c>
      <c r="G59" s="70"/>
      <c r="H59" s="70">
        <f t="shared" si="3"/>
        <v>0</v>
      </c>
      <c r="I59" s="70">
        <f t="shared" si="3"/>
        <v>0</v>
      </c>
      <c r="J59" s="71">
        <f t="shared" si="3"/>
        <v>0</v>
      </c>
      <c r="K59" s="37" t="s">
        <v>274</v>
      </c>
      <c r="L59" s="40" t="s">
        <v>74</v>
      </c>
    </row>
    <row r="60" spans="1:12" ht="12.75" customHeight="1" x14ac:dyDescent="0.2">
      <c r="A60" s="78" t="s">
        <v>75</v>
      </c>
      <c r="B60" s="69" t="s">
        <v>76</v>
      </c>
      <c r="C60" s="77"/>
      <c r="D60" s="116">
        <v>1622405.46</v>
      </c>
      <c r="E60" s="116"/>
      <c r="F60" s="114">
        <f>SUM(C60:E60)</f>
        <v>1622405.46</v>
      </c>
      <c r="G60" s="77"/>
      <c r="H60" s="116">
        <v>1622405.46</v>
      </c>
      <c r="I60" s="116"/>
      <c r="J60" s="71">
        <f>SUM(G60:I60)</f>
        <v>1622405.46</v>
      </c>
      <c r="K60" s="37" t="s">
        <v>275</v>
      </c>
      <c r="L60" s="40" t="s">
        <v>76</v>
      </c>
    </row>
    <row r="61" spans="1:12" ht="12.75" customHeight="1" x14ac:dyDescent="0.2">
      <c r="A61" s="78" t="s">
        <v>77</v>
      </c>
      <c r="B61" s="69" t="s">
        <v>78</v>
      </c>
      <c r="C61" s="77">
        <v>206720</v>
      </c>
      <c r="D61" s="116">
        <v>186985.99</v>
      </c>
      <c r="E61" s="116">
        <v>3912.75</v>
      </c>
      <c r="F61" s="114">
        <f>SUM(C61:E61)</f>
        <v>397618.74</v>
      </c>
      <c r="G61" s="77">
        <v>215914.82</v>
      </c>
      <c r="H61" s="116">
        <v>62584.09</v>
      </c>
      <c r="I61" s="116">
        <v>5666.16</v>
      </c>
      <c r="J61" s="71">
        <f>SUM(G61:I61)</f>
        <v>284165.07</v>
      </c>
      <c r="K61" s="37" t="s">
        <v>276</v>
      </c>
      <c r="L61" s="40" t="s">
        <v>78</v>
      </c>
    </row>
    <row r="62" spans="1:12" ht="9.9499999999999993" customHeight="1" x14ac:dyDescent="0.2">
      <c r="A62" s="117" t="s">
        <v>42</v>
      </c>
      <c r="B62" s="110"/>
      <c r="C62" s="111"/>
      <c r="D62" s="118"/>
      <c r="E62" s="118"/>
      <c r="F62" s="118"/>
      <c r="G62" s="111"/>
      <c r="H62" s="118"/>
      <c r="I62" s="118"/>
      <c r="J62" s="112"/>
      <c r="K62" s="37"/>
    </row>
    <row r="63" spans="1:12" ht="23.1" customHeight="1" x14ac:dyDescent="0.2">
      <c r="A63" s="113" t="s">
        <v>79</v>
      </c>
      <c r="B63" s="69" t="s">
        <v>80</v>
      </c>
      <c r="C63" s="77"/>
      <c r="D63" s="116"/>
      <c r="E63" s="116"/>
      <c r="F63" s="114">
        <f>SUM(C63:E63)</f>
        <v>0</v>
      </c>
      <c r="G63" s="77"/>
      <c r="H63" s="116"/>
      <c r="I63" s="116"/>
      <c r="J63" s="71">
        <f>SUM(G63:I63)</f>
        <v>0</v>
      </c>
      <c r="K63" s="37" t="s">
        <v>277</v>
      </c>
      <c r="L63" s="40" t="s">
        <v>80</v>
      </c>
    </row>
    <row r="64" spans="1:12" ht="12.75" customHeight="1" x14ac:dyDescent="0.2">
      <c r="A64" s="78" t="s">
        <v>81</v>
      </c>
      <c r="B64" s="69" t="s">
        <v>82</v>
      </c>
      <c r="C64" s="70">
        <f t="shared" ref="C64:J64" si="4">SUM(C66:C69)</f>
        <v>0</v>
      </c>
      <c r="D64" s="70">
        <f t="shared" si="4"/>
        <v>0</v>
      </c>
      <c r="E64" s="70">
        <f t="shared" si="4"/>
        <v>0</v>
      </c>
      <c r="F64" s="114">
        <f t="shared" si="4"/>
        <v>0</v>
      </c>
      <c r="G64" s="70">
        <f t="shared" si="4"/>
        <v>0</v>
      </c>
      <c r="H64" s="70">
        <f t="shared" si="4"/>
        <v>0</v>
      </c>
      <c r="I64" s="70">
        <f t="shared" si="4"/>
        <v>0</v>
      </c>
      <c r="J64" s="79">
        <f t="shared" si="4"/>
        <v>0</v>
      </c>
      <c r="K64" s="37" t="s">
        <v>278</v>
      </c>
      <c r="L64" s="40" t="s">
        <v>82</v>
      </c>
    </row>
    <row r="65" spans="1:12" ht="9.9499999999999993" customHeight="1" x14ac:dyDescent="0.2">
      <c r="A65" s="109" t="s">
        <v>42</v>
      </c>
      <c r="B65" s="110"/>
      <c r="C65" s="111"/>
      <c r="D65" s="118"/>
      <c r="E65" s="118"/>
      <c r="F65" s="118"/>
      <c r="G65" s="111"/>
      <c r="H65" s="118"/>
      <c r="I65" s="118"/>
      <c r="J65" s="112"/>
      <c r="K65" s="37"/>
    </row>
    <row r="66" spans="1:12" ht="12.75" customHeight="1" x14ac:dyDescent="0.2">
      <c r="A66" s="115" t="s">
        <v>83</v>
      </c>
      <c r="B66" s="69" t="s">
        <v>84</v>
      </c>
      <c r="C66" s="77"/>
      <c r="D66" s="116"/>
      <c r="E66" s="116"/>
      <c r="F66" s="114">
        <f>SUM(C66:E66)</f>
        <v>0</v>
      </c>
      <c r="G66" s="77"/>
      <c r="H66" s="116"/>
      <c r="I66" s="116"/>
      <c r="J66" s="71">
        <f>SUM(G66:I66)</f>
        <v>0</v>
      </c>
      <c r="K66" s="37" t="s">
        <v>279</v>
      </c>
      <c r="L66" s="40" t="s">
        <v>84</v>
      </c>
    </row>
    <row r="67" spans="1:12" ht="23.1" customHeight="1" x14ac:dyDescent="0.2">
      <c r="A67" s="115" t="s">
        <v>85</v>
      </c>
      <c r="B67" s="69" t="s">
        <v>86</v>
      </c>
      <c r="C67" s="77"/>
      <c r="D67" s="116"/>
      <c r="E67" s="116"/>
      <c r="F67" s="114">
        <f>SUM(C67:E67)</f>
        <v>0</v>
      </c>
      <c r="G67" s="77"/>
      <c r="H67" s="116"/>
      <c r="I67" s="116"/>
      <c r="J67" s="71">
        <f>SUM(G67:I67)</f>
        <v>0</v>
      </c>
      <c r="K67" s="37" t="s">
        <v>280</v>
      </c>
      <c r="L67" s="40" t="s">
        <v>86</v>
      </c>
    </row>
    <row r="68" spans="1:12" ht="12.75" customHeight="1" x14ac:dyDescent="0.2">
      <c r="A68" s="115" t="s">
        <v>87</v>
      </c>
      <c r="B68" s="69" t="s">
        <v>88</v>
      </c>
      <c r="C68" s="77"/>
      <c r="D68" s="116"/>
      <c r="E68" s="116"/>
      <c r="F68" s="114">
        <f>SUM(C68:E68)</f>
        <v>0</v>
      </c>
      <c r="G68" s="77"/>
      <c r="H68" s="116"/>
      <c r="I68" s="116"/>
      <c r="J68" s="71">
        <f>SUM(G68:I68)</f>
        <v>0</v>
      </c>
      <c r="K68" s="37" t="s">
        <v>281</v>
      </c>
      <c r="L68" s="40" t="s">
        <v>88</v>
      </c>
    </row>
    <row r="69" spans="1:12" ht="12.75" customHeight="1" thickBot="1" x14ac:dyDescent="0.25">
      <c r="A69" s="119" t="s">
        <v>89</v>
      </c>
      <c r="B69" s="82" t="s">
        <v>90</v>
      </c>
      <c r="C69" s="120"/>
      <c r="D69" s="121"/>
      <c r="E69" s="121"/>
      <c r="F69" s="122">
        <f>SUM(C69:E69)</f>
        <v>0</v>
      </c>
      <c r="G69" s="120"/>
      <c r="H69" s="121"/>
      <c r="I69" s="121"/>
      <c r="J69" s="84">
        <f>SUM(G69:I69)</f>
        <v>0</v>
      </c>
      <c r="K69" s="37" t="s">
        <v>282</v>
      </c>
      <c r="L69" s="40" t="s">
        <v>90</v>
      </c>
    </row>
    <row r="70" spans="1:12" ht="15.75" customHeight="1" x14ac:dyDescent="0.2">
      <c r="A70" s="85"/>
      <c r="B70" s="86"/>
      <c r="C70" s="87"/>
      <c r="D70" s="87"/>
      <c r="E70" s="87"/>
      <c r="F70" s="87"/>
      <c r="G70" s="87"/>
      <c r="H70" s="87"/>
      <c r="I70" s="123" t="s">
        <v>91</v>
      </c>
      <c r="J70" s="87"/>
      <c r="K70" s="37"/>
    </row>
    <row r="71" spans="1:12" ht="15" customHeight="1" x14ac:dyDescent="0.2">
      <c r="A71" s="89"/>
      <c r="B71" s="90" t="s">
        <v>7</v>
      </c>
      <c r="C71" s="91" t="s">
        <v>8</v>
      </c>
      <c r="D71" s="92"/>
      <c r="E71" s="92"/>
      <c r="F71" s="93"/>
      <c r="G71" s="91" t="s">
        <v>9</v>
      </c>
      <c r="H71" s="92"/>
      <c r="I71" s="92"/>
      <c r="J71" s="92"/>
      <c r="K71" s="37"/>
    </row>
    <row r="72" spans="1:12" ht="12" customHeight="1" x14ac:dyDescent="0.2">
      <c r="A72" s="94"/>
      <c r="B72" s="95" t="s">
        <v>10</v>
      </c>
      <c r="C72" s="96" t="s">
        <v>11</v>
      </c>
      <c r="D72" s="97" t="s">
        <v>374</v>
      </c>
      <c r="E72" s="97" t="s">
        <v>361</v>
      </c>
      <c r="F72" s="98" t="s">
        <v>12</v>
      </c>
      <c r="G72" s="96" t="s">
        <v>11</v>
      </c>
      <c r="H72" s="97" t="s">
        <v>374</v>
      </c>
      <c r="I72" s="97" t="s">
        <v>361</v>
      </c>
      <c r="J72" s="99" t="s">
        <v>12</v>
      </c>
      <c r="K72" s="37"/>
    </row>
    <row r="73" spans="1:12" ht="12" customHeight="1" x14ac:dyDescent="0.2">
      <c r="A73" s="100" t="s">
        <v>13</v>
      </c>
      <c r="B73" s="95" t="s">
        <v>14</v>
      </c>
      <c r="C73" s="96" t="s">
        <v>15</v>
      </c>
      <c r="D73" s="96" t="s">
        <v>375</v>
      </c>
      <c r="E73" s="96" t="s">
        <v>362</v>
      </c>
      <c r="F73" s="101"/>
      <c r="G73" s="96" t="s">
        <v>15</v>
      </c>
      <c r="H73" s="96" t="s">
        <v>375</v>
      </c>
      <c r="I73" s="96" t="s">
        <v>362</v>
      </c>
      <c r="J73" s="102"/>
      <c r="K73" s="37"/>
    </row>
    <row r="74" spans="1:12" ht="12" customHeight="1" x14ac:dyDescent="0.2">
      <c r="A74" s="94"/>
      <c r="B74" s="95"/>
      <c r="C74" s="96" t="s">
        <v>16</v>
      </c>
      <c r="D74" s="96" t="s">
        <v>376</v>
      </c>
      <c r="E74" s="96" t="s">
        <v>11</v>
      </c>
      <c r="F74" s="101"/>
      <c r="G74" s="96" t="s">
        <v>16</v>
      </c>
      <c r="H74" s="96" t="s">
        <v>376</v>
      </c>
      <c r="I74" s="96" t="s">
        <v>11</v>
      </c>
      <c r="J74" s="102"/>
      <c r="K74" s="37"/>
    </row>
    <row r="75" spans="1:12" ht="13.5" customHeight="1" thickBot="1" x14ac:dyDescent="0.25">
      <c r="A75" s="103">
        <v>1</v>
      </c>
      <c r="B75" s="104" t="s">
        <v>17</v>
      </c>
      <c r="C75" s="105">
        <v>3</v>
      </c>
      <c r="D75" s="105">
        <v>4</v>
      </c>
      <c r="E75" s="105">
        <v>5</v>
      </c>
      <c r="F75" s="105">
        <v>6</v>
      </c>
      <c r="G75" s="105">
        <v>7</v>
      </c>
      <c r="H75" s="105">
        <v>8</v>
      </c>
      <c r="I75" s="105">
        <v>9</v>
      </c>
      <c r="J75" s="106">
        <v>10</v>
      </c>
      <c r="K75" s="37"/>
    </row>
    <row r="76" spans="1:12" ht="12.75" customHeight="1" x14ac:dyDescent="0.2">
      <c r="A76" s="78" t="s">
        <v>92</v>
      </c>
      <c r="B76" s="69" t="s">
        <v>93</v>
      </c>
      <c r="C76" s="70">
        <f t="shared" ref="C76:J76" si="5">SUM(C78:C81)</f>
        <v>0</v>
      </c>
      <c r="D76" s="70">
        <f t="shared" si="5"/>
        <v>0</v>
      </c>
      <c r="E76" s="70">
        <f t="shared" si="5"/>
        <v>0</v>
      </c>
      <c r="F76" s="70">
        <f t="shared" si="5"/>
        <v>0</v>
      </c>
      <c r="G76" s="70">
        <f t="shared" si="5"/>
        <v>0</v>
      </c>
      <c r="H76" s="70">
        <f t="shared" si="5"/>
        <v>0</v>
      </c>
      <c r="I76" s="70">
        <f t="shared" si="5"/>
        <v>0</v>
      </c>
      <c r="J76" s="108">
        <f t="shared" si="5"/>
        <v>0</v>
      </c>
      <c r="K76" s="37" t="s">
        <v>283</v>
      </c>
      <c r="L76" s="40" t="s">
        <v>93</v>
      </c>
    </row>
    <row r="77" spans="1:12" ht="9.9499999999999993" customHeight="1" x14ac:dyDescent="0.2">
      <c r="A77" s="109" t="s">
        <v>42</v>
      </c>
      <c r="B77" s="110"/>
      <c r="C77" s="111"/>
      <c r="D77" s="118"/>
      <c r="E77" s="118"/>
      <c r="F77" s="118"/>
      <c r="G77" s="118"/>
      <c r="H77" s="118"/>
      <c r="I77" s="118"/>
      <c r="J77" s="112"/>
      <c r="K77" s="37"/>
    </row>
    <row r="78" spans="1:12" ht="23.1" customHeight="1" x14ac:dyDescent="0.2">
      <c r="A78" s="115" t="s">
        <v>94</v>
      </c>
      <c r="B78" s="69" t="s">
        <v>95</v>
      </c>
      <c r="C78" s="77"/>
      <c r="D78" s="116"/>
      <c r="E78" s="116"/>
      <c r="F78" s="114">
        <f>SUM(C78:E78)</f>
        <v>0</v>
      </c>
      <c r="G78" s="116"/>
      <c r="H78" s="116"/>
      <c r="I78" s="116"/>
      <c r="J78" s="71">
        <f>SUM(G78:I78)</f>
        <v>0</v>
      </c>
      <c r="K78" s="37" t="s">
        <v>284</v>
      </c>
      <c r="L78" s="40" t="s">
        <v>95</v>
      </c>
    </row>
    <row r="79" spans="1:12" ht="23.1" customHeight="1" x14ac:dyDescent="0.2">
      <c r="A79" s="113" t="s">
        <v>358</v>
      </c>
      <c r="B79" s="69" t="s">
        <v>96</v>
      </c>
      <c r="C79" s="77"/>
      <c r="D79" s="116"/>
      <c r="E79" s="116"/>
      <c r="F79" s="114">
        <f>SUM(C79:E79)</f>
        <v>0</v>
      </c>
      <c r="G79" s="116"/>
      <c r="H79" s="116"/>
      <c r="I79" s="116"/>
      <c r="J79" s="71">
        <f>SUM(G79:I79)</f>
        <v>0</v>
      </c>
      <c r="K79" s="37" t="s">
        <v>285</v>
      </c>
      <c r="L79" s="40" t="s">
        <v>96</v>
      </c>
    </row>
    <row r="80" spans="1:12" ht="23.1" customHeight="1" x14ac:dyDescent="0.2">
      <c r="A80" s="113" t="s">
        <v>97</v>
      </c>
      <c r="B80" s="69" t="s">
        <v>98</v>
      </c>
      <c r="C80" s="77"/>
      <c r="D80" s="124"/>
      <c r="E80" s="124"/>
      <c r="F80" s="114">
        <f>SUM(C80:E80)</f>
        <v>0</v>
      </c>
      <c r="G80" s="124"/>
      <c r="H80" s="124"/>
      <c r="I80" s="124"/>
      <c r="J80" s="71">
        <f>SUM(G80:I80)</f>
        <v>0</v>
      </c>
      <c r="K80" s="37" t="s">
        <v>286</v>
      </c>
      <c r="L80" s="40" t="s">
        <v>98</v>
      </c>
    </row>
    <row r="81" spans="1:12" ht="12.75" customHeight="1" x14ac:dyDescent="0.2">
      <c r="A81" s="119" t="s">
        <v>99</v>
      </c>
      <c r="B81" s="69" t="s">
        <v>100</v>
      </c>
      <c r="C81" s="77"/>
      <c r="D81" s="124"/>
      <c r="E81" s="124"/>
      <c r="F81" s="114">
        <f>SUM(C81:E81)</f>
        <v>0</v>
      </c>
      <c r="G81" s="124"/>
      <c r="H81" s="124"/>
      <c r="I81" s="124"/>
      <c r="J81" s="71">
        <f>SUM(G81:I81)</f>
        <v>0</v>
      </c>
      <c r="K81" s="37" t="s">
        <v>287</v>
      </c>
      <c r="L81" s="40" t="s">
        <v>100</v>
      </c>
    </row>
    <row r="82" spans="1:12" ht="23.1" customHeight="1" thickBot="1" x14ac:dyDescent="0.25">
      <c r="A82" s="125" t="s">
        <v>101</v>
      </c>
      <c r="B82" s="126" t="s">
        <v>102</v>
      </c>
      <c r="C82" s="127"/>
      <c r="D82" s="128"/>
      <c r="E82" s="128"/>
      <c r="F82" s="114">
        <f>SUM(C82:E82)</f>
        <v>0</v>
      </c>
      <c r="G82" s="128"/>
      <c r="H82" s="128"/>
      <c r="I82" s="128"/>
      <c r="J82" s="71">
        <f>SUM(G82:I82)</f>
        <v>0</v>
      </c>
      <c r="K82" s="37" t="s">
        <v>288</v>
      </c>
      <c r="L82" s="40" t="s">
        <v>102</v>
      </c>
    </row>
    <row r="83" spans="1:12" ht="36" customHeight="1" thickBot="1" x14ac:dyDescent="0.25">
      <c r="A83" s="129" t="s">
        <v>103</v>
      </c>
      <c r="B83" s="130" t="s">
        <v>104</v>
      </c>
      <c r="C83" s="131">
        <f t="shared" ref="C83:J83" si="6">C33+C55+C60+C61+C64+C76+C82</f>
        <v>206720</v>
      </c>
      <c r="D83" s="131">
        <f t="shared" si="6"/>
        <v>4095861.41</v>
      </c>
      <c r="E83" s="131">
        <f t="shared" si="6"/>
        <v>3912.75</v>
      </c>
      <c r="F83" s="131">
        <f t="shared" si="6"/>
        <v>4306494.16</v>
      </c>
      <c r="G83" s="131">
        <f t="shared" si="6"/>
        <v>215914.82</v>
      </c>
      <c r="H83" s="131">
        <f t="shared" si="6"/>
        <v>3474395.97</v>
      </c>
      <c r="I83" s="131">
        <f t="shared" si="6"/>
        <v>5666.16</v>
      </c>
      <c r="J83" s="132">
        <f t="shared" si="6"/>
        <v>3695976.95</v>
      </c>
      <c r="K83" s="37" t="s">
        <v>289</v>
      </c>
      <c r="L83" s="40" t="s">
        <v>104</v>
      </c>
    </row>
    <row r="84" spans="1:12" ht="20.100000000000001" customHeight="1" x14ac:dyDescent="0.2">
      <c r="A84" s="62" t="s">
        <v>105</v>
      </c>
      <c r="B84" s="73"/>
      <c r="C84" s="74"/>
      <c r="D84" s="80"/>
      <c r="E84" s="80"/>
      <c r="F84" s="80"/>
      <c r="G84" s="80"/>
      <c r="H84" s="80"/>
      <c r="I84" s="80"/>
      <c r="J84" s="81"/>
      <c r="K84" s="37"/>
    </row>
    <row r="85" spans="1:12" ht="12.75" customHeight="1" x14ac:dyDescent="0.2">
      <c r="A85" s="78" t="s">
        <v>106</v>
      </c>
      <c r="B85" s="69" t="s">
        <v>107</v>
      </c>
      <c r="C85" s="70">
        <f t="shared" ref="C85:J85" si="7">SUM(C87:C95)</f>
        <v>0</v>
      </c>
      <c r="D85" s="70">
        <f t="shared" si="7"/>
        <v>0</v>
      </c>
      <c r="E85" s="70">
        <f t="shared" si="7"/>
        <v>0</v>
      </c>
      <c r="F85" s="70">
        <f t="shared" si="7"/>
        <v>0</v>
      </c>
      <c r="G85" s="70">
        <f t="shared" si="7"/>
        <v>0</v>
      </c>
      <c r="H85" s="70">
        <f t="shared" si="7"/>
        <v>0</v>
      </c>
      <c r="I85" s="70">
        <f t="shared" si="7"/>
        <v>0</v>
      </c>
      <c r="J85" s="71">
        <f t="shared" si="7"/>
        <v>0</v>
      </c>
      <c r="K85" s="37" t="s">
        <v>290</v>
      </c>
      <c r="L85" s="40" t="s">
        <v>107</v>
      </c>
    </row>
    <row r="86" spans="1:12" ht="9.9499999999999993" customHeight="1" x14ac:dyDescent="0.2">
      <c r="A86" s="133" t="s">
        <v>108</v>
      </c>
      <c r="B86" s="73"/>
      <c r="C86" s="74"/>
      <c r="D86" s="80"/>
      <c r="E86" s="80"/>
      <c r="F86" s="80"/>
      <c r="G86" s="80"/>
      <c r="H86" s="80"/>
      <c r="I86" s="80"/>
      <c r="J86" s="81"/>
      <c r="K86" s="37"/>
    </row>
    <row r="87" spans="1:12" ht="22.5" x14ac:dyDescent="0.2">
      <c r="A87" s="113" t="s">
        <v>242</v>
      </c>
      <c r="B87" s="69" t="s">
        <v>109</v>
      </c>
      <c r="C87" s="77"/>
      <c r="D87" s="116"/>
      <c r="E87" s="116"/>
      <c r="F87" s="114">
        <f t="shared" ref="F87:F95" si="8">SUM(C87:E87)</f>
        <v>0</v>
      </c>
      <c r="G87" s="116"/>
      <c r="H87" s="116"/>
      <c r="I87" s="116"/>
      <c r="J87" s="71">
        <f t="shared" ref="J87:J95" si="9">SUM(G87:I87)</f>
        <v>0</v>
      </c>
      <c r="K87" s="37" t="s">
        <v>291</v>
      </c>
      <c r="L87" s="40" t="s">
        <v>109</v>
      </c>
    </row>
    <row r="88" spans="1:12" ht="22.5" x14ac:dyDescent="0.2">
      <c r="A88" s="113" t="s">
        <v>243</v>
      </c>
      <c r="B88" s="69" t="s">
        <v>110</v>
      </c>
      <c r="C88" s="77"/>
      <c r="D88" s="116"/>
      <c r="E88" s="116"/>
      <c r="F88" s="114">
        <f t="shared" si="8"/>
        <v>0</v>
      </c>
      <c r="G88" s="77"/>
      <c r="H88" s="116"/>
      <c r="I88" s="116"/>
      <c r="J88" s="71">
        <f t="shared" si="9"/>
        <v>0</v>
      </c>
      <c r="K88" s="37" t="s">
        <v>292</v>
      </c>
      <c r="L88" s="40" t="s">
        <v>110</v>
      </c>
    </row>
    <row r="89" spans="1:12" ht="22.5" x14ac:dyDescent="0.2">
      <c r="A89" s="113" t="s">
        <v>244</v>
      </c>
      <c r="B89" s="69" t="s">
        <v>111</v>
      </c>
      <c r="C89" s="77"/>
      <c r="D89" s="116"/>
      <c r="E89" s="116"/>
      <c r="F89" s="114">
        <f t="shared" si="8"/>
        <v>0</v>
      </c>
      <c r="G89" s="77"/>
      <c r="H89" s="116"/>
      <c r="I89" s="124"/>
      <c r="J89" s="71">
        <f t="shared" si="9"/>
        <v>0</v>
      </c>
      <c r="K89" s="37" t="s">
        <v>293</v>
      </c>
      <c r="L89" s="40" t="s">
        <v>111</v>
      </c>
    </row>
    <row r="90" spans="1:12" ht="22.5" x14ac:dyDescent="0.2">
      <c r="A90" s="113" t="s">
        <v>245</v>
      </c>
      <c r="B90" s="69" t="s">
        <v>112</v>
      </c>
      <c r="C90" s="77"/>
      <c r="D90" s="116"/>
      <c r="E90" s="116"/>
      <c r="F90" s="114">
        <f t="shared" si="8"/>
        <v>0</v>
      </c>
      <c r="G90" s="77"/>
      <c r="H90" s="116"/>
      <c r="I90" s="124"/>
      <c r="J90" s="71">
        <f t="shared" si="9"/>
        <v>0</v>
      </c>
      <c r="K90" s="37" t="s">
        <v>294</v>
      </c>
      <c r="L90" s="40" t="s">
        <v>112</v>
      </c>
    </row>
    <row r="91" spans="1:12" ht="23.1" customHeight="1" x14ac:dyDescent="0.2">
      <c r="A91" s="113" t="s">
        <v>378</v>
      </c>
      <c r="B91" s="69" t="s">
        <v>113</v>
      </c>
      <c r="C91" s="77"/>
      <c r="D91" s="116"/>
      <c r="E91" s="116"/>
      <c r="F91" s="114">
        <f t="shared" si="8"/>
        <v>0</v>
      </c>
      <c r="G91" s="77"/>
      <c r="H91" s="116"/>
      <c r="I91" s="124"/>
      <c r="J91" s="71">
        <f t="shared" si="9"/>
        <v>0</v>
      </c>
      <c r="K91" s="37" t="s">
        <v>295</v>
      </c>
      <c r="L91" s="40" t="s">
        <v>113</v>
      </c>
    </row>
    <row r="92" spans="1:12" ht="33.75" x14ac:dyDescent="0.2">
      <c r="A92" s="113" t="s">
        <v>246</v>
      </c>
      <c r="B92" s="69" t="s">
        <v>114</v>
      </c>
      <c r="C92" s="77"/>
      <c r="D92" s="116"/>
      <c r="E92" s="116"/>
      <c r="F92" s="114">
        <f t="shared" si="8"/>
        <v>0</v>
      </c>
      <c r="G92" s="77"/>
      <c r="H92" s="116"/>
      <c r="I92" s="124"/>
      <c r="J92" s="71">
        <f t="shared" si="9"/>
        <v>0</v>
      </c>
      <c r="K92" s="37" t="s">
        <v>296</v>
      </c>
      <c r="L92" s="40" t="s">
        <v>114</v>
      </c>
    </row>
    <row r="93" spans="1:12" ht="12.75" customHeight="1" x14ac:dyDescent="0.2">
      <c r="A93" s="113" t="s">
        <v>115</v>
      </c>
      <c r="B93" s="69" t="s">
        <v>116</v>
      </c>
      <c r="C93" s="77"/>
      <c r="D93" s="124"/>
      <c r="E93" s="124"/>
      <c r="F93" s="114">
        <f t="shared" si="8"/>
        <v>0</v>
      </c>
      <c r="G93" s="124"/>
      <c r="H93" s="124"/>
      <c r="I93" s="124"/>
      <c r="J93" s="71">
        <f t="shared" si="9"/>
        <v>0</v>
      </c>
      <c r="K93" s="37" t="s">
        <v>297</v>
      </c>
      <c r="L93" s="40" t="s">
        <v>116</v>
      </c>
    </row>
    <row r="94" spans="1:12" ht="12.75" customHeight="1" x14ac:dyDescent="0.2">
      <c r="A94" s="113" t="s">
        <v>117</v>
      </c>
      <c r="B94" s="69" t="s">
        <v>118</v>
      </c>
      <c r="C94" s="77"/>
      <c r="D94" s="124"/>
      <c r="E94" s="124"/>
      <c r="F94" s="114">
        <f t="shared" si="8"/>
        <v>0</v>
      </c>
      <c r="G94" s="124"/>
      <c r="H94" s="124"/>
      <c r="I94" s="124"/>
      <c r="J94" s="71">
        <f t="shared" si="9"/>
        <v>0</v>
      </c>
      <c r="K94" s="37" t="s">
        <v>298</v>
      </c>
      <c r="L94" s="40" t="s">
        <v>118</v>
      </c>
    </row>
    <row r="95" spans="1:12" ht="22.5" x14ac:dyDescent="0.2">
      <c r="A95" s="113" t="s">
        <v>247</v>
      </c>
      <c r="B95" s="69" t="s">
        <v>119</v>
      </c>
      <c r="C95" s="77"/>
      <c r="D95" s="116"/>
      <c r="E95" s="116"/>
      <c r="F95" s="114">
        <f t="shared" si="8"/>
        <v>0</v>
      </c>
      <c r="G95" s="77"/>
      <c r="H95" s="116"/>
      <c r="I95" s="124"/>
      <c r="J95" s="71">
        <f t="shared" si="9"/>
        <v>0</v>
      </c>
      <c r="K95" s="37" t="s">
        <v>299</v>
      </c>
      <c r="L95" s="40" t="s">
        <v>119</v>
      </c>
    </row>
    <row r="96" spans="1:12" s="27" customFormat="1" ht="12.75" customHeight="1" x14ac:dyDescent="0.2">
      <c r="A96" s="78" t="s">
        <v>120</v>
      </c>
      <c r="B96" s="69" t="s">
        <v>121</v>
      </c>
      <c r="C96" s="70">
        <f t="shared" ref="C96:J96" si="10">SUM(C98:C100)</f>
        <v>0</v>
      </c>
      <c r="D96" s="70">
        <f t="shared" si="10"/>
        <v>0</v>
      </c>
      <c r="E96" s="70">
        <f t="shared" si="10"/>
        <v>0</v>
      </c>
      <c r="F96" s="70">
        <f t="shared" si="10"/>
        <v>0</v>
      </c>
      <c r="G96" s="70">
        <f t="shared" si="10"/>
        <v>0</v>
      </c>
      <c r="H96" s="70">
        <f t="shared" si="10"/>
        <v>0</v>
      </c>
      <c r="I96" s="70">
        <f t="shared" si="10"/>
        <v>0</v>
      </c>
      <c r="J96" s="79">
        <f t="shared" si="10"/>
        <v>0</v>
      </c>
      <c r="K96" s="37" t="s">
        <v>300</v>
      </c>
      <c r="L96" s="40" t="s">
        <v>121</v>
      </c>
    </row>
    <row r="97" spans="1:12" s="27" customFormat="1" ht="9.9499999999999993" customHeight="1" x14ac:dyDescent="0.2">
      <c r="A97" s="133" t="s">
        <v>108</v>
      </c>
      <c r="B97" s="73"/>
      <c r="C97" s="74"/>
      <c r="D97" s="118"/>
      <c r="E97" s="118"/>
      <c r="F97" s="118"/>
      <c r="G97" s="118"/>
      <c r="H97" s="118"/>
      <c r="I97" s="118"/>
      <c r="J97" s="75"/>
      <c r="K97" s="37"/>
      <c r="L97" s="40"/>
    </row>
    <row r="98" spans="1:12" s="27" customFormat="1" ht="12.75" customHeight="1" x14ac:dyDescent="0.2">
      <c r="A98" s="134" t="s">
        <v>122</v>
      </c>
      <c r="B98" s="69" t="s">
        <v>123</v>
      </c>
      <c r="C98" s="77"/>
      <c r="D98" s="116"/>
      <c r="E98" s="116"/>
      <c r="F98" s="114">
        <f>SUM(C98:E98)</f>
        <v>0</v>
      </c>
      <c r="G98" s="116"/>
      <c r="H98" s="116"/>
      <c r="I98" s="116"/>
      <c r="J98" s="71">
        <f>SUM(G98:I98)</f>
        <v>0</v>
      </c>
      <c r="K98" s="37" t="s">
        <v>301</v>
      </c>
      <c r="L98" s="40" t="s">
        <v>123</v>
      </c>
    </row>
    <row r="99" spans="1:12" s="27" customFormat="1" ht="12.75" customHeight="1" x14ac:dyDescent="0.2">
      <c r="A99" s="135" t="s">
        <v>124</v>
      </c>
      <c r="B99" s="69" t="s">
        <v>125</v>
      </c>
      <c r="C99" s="77"/>
      <c r="D99" s="124"/>
      <c r="E99" s="124"/>
      <c r="F99" s="114">
        <f>SUM(C99:E99)</f>
        <v>0</v>
      </c>
      <c r="G99" s="124"/>
      <c r="H99" s="124"/>
      <c r="I99" s="124"/>
      <c r="J99" s="71">
        <f>SUM(G99:I99)</f>
        <v>0</v>
      </c>
      <c r="K99" s="37" t="s">
        <v>302</v>
      </c>
      <c r="L99" s="40" t="s">
        <v>125</v>
      </c>
    </row>
    <row r="100" spans="1:12" s="27" customFormat="1" ht="12.75" customHeight="1" thickBot="1" x14ac:dyDescent="0.25">
      <c r="A100" s="135" t="s">
        <v>126</v>
      </c>
      <c r="B100" s="82" t="s">
        <v>127</v>
      </c>
      <c r="C100" s="120"/>
      <c r="D100" s="121"/>
      <c r="E100" s="121"/>
      <c r="F100" s="122">
        <f>SUM(C100:E100)</f>
        <v>0</v>
      </c>
      <c r="G100" s="121"/>
      <c r="H100" s="121"/>
      <c r="I100" s="121"/>
      <c r="J100" s="84">
        <f>SUM(G100:I100)</f>
        <v>0</v>
      </c>
      <c r="K100" s="37" t="s">
        <v>303</v>
      </c>
      <c r="L100" s="40" t="s">
        <v>127</v>
      </c>
    </row>
    <row r="101" spans="1:12" s="27" customFormat="1" ht="14.25" customHeight="1" x14ac:dyDescent="0.2">
      <c r="A101" s="85"/>
      <c r="B101" s="86"/>
      <c r="C101" s="87"/>
      <c r="D101" s="87"/>
      <c r="E101" s="87"/>
      <c r="F101" s="87"/>
      <c r="G101" s="87"/>
      <c r="H101" s="87"/>
      <c r="I101" s="123" t="s">
        <v>128</v>
      </c>
      <c r="J101" s="87"/>
      <c r="K101" s="37"/>
      <c r="L101" s="40"/>
    </row>
    <row r="102" spans="1:12" s="27" customFormat="1" ht="15.75" customHeight="1" x14ac:dyDescent="0.2">
      <c r="A102" s="89"/>
      <c r="B102" s="90" t="s">
        <v>7</v>
      </c>
      <c r="C102" s="91" t="s">
        <v>8</v>
      </c>
      <c r="D102" s="92"/>
      <c r="E102" s="92"/>
      <c r="F102" s="93"/>
      <c r="G102" s="91" t="s">
        <v>9</v>
      </c>
      <c r="H102" s="92"/>
      <c r="I102" s="92"/>
      <c r="J102" s="92"/>
      <c r="K102" s="37"/>
      <c r="L102" s="40"/>
    </row>
    <row r="103" spans="1:12" s="27" customFormat="1" ht="12" customHeight="1" x14ac:dyDescent="0.2">
      <c r="A103" s="94"/>
      <c r="B103" s="95" t="s">
        <v>10</v>
      </c>
      <c r="C103" s="96" t="s">
        <v>11</v>
      </c>
      <c r="D103" s="97" t="s">
        <v>374</v>
      </c>
      <c r="E103" s="97" t="s">
        <v>361</v>
      </c>
      <c r="F103" s="98" t="s">
        <v>12</v>
      </c>
      <c r="G103" s="96" t="s">
        <v>11</v>
      </c>
      <c r="H103" s="97" t="s">
        <v>374</v>
      </c>
      <c r="I103" s="97" t="s">
        <v>361</v>
      </c>
      <c r="J103" s="99" t="s">
        <v>12</v>
      </c>
      <c r="K103" s="37"/>
      <c r="L103" s="40"/>
    </row>
    <row r="104" spans="1:12" s="27" customFormat="1" ht="12" customHeight="1" x14ac:dyDescent="0.2">
      <c r="A104" s="100" t="s">
        <v>13</v>
      </c>
      <c r="B104" s="95" t="s">
        <v>14</v>
      </c>
      <c r="C104" s="96" t="s">
        <v>15</v>
      </c>
      <c r="D104" s="96" t="s">
        <v>375</v>
      </c>
      <c r="E104" s="96" t="s">
        <v>362</v>
      </c>
      <c r="F104" s="101"/>
      <c r="G104" s="96" t="s">
        <v>15</v>
      </c>
      <c r="H104" s="96" t="s">
        <v>375</v>
      </c>
      <c r="I104" s="96" t="s">
        <v>362</v>
      </c>
      <c r="J104" s="102"/>
      <c r="K104" s="37"/>
      <c r="L104" s="40"/>
    </row>
    <row r="105" spans="1:12" s="27" customFormat="1" ht="12" customHeight="1" x14ac:dyDescent="0.2">
      <c r="A105" s="94"/>
      <c r="B105" s="95"/>
      <c r="C105" s="96" t="s">
        <v>16</v>
      </c>
      <c r="D105" s="96" t="s">
        <v>376</v>
      </c>
      <c r="E105" s="96" t="s">
        <v>11</v>
      </c>
      <c r="F105" s="101"/>
      <c r="G105" s="96" t="s">
        <v>16</v>
      </c>
      <c r="H105" s="96" t="s">
        <v>376</v>
      </c>
      <c r="I105" s="96" t="s">
        <v>11</v>
      </c>
      <c r="J105" s="102"/>
      <c r="K105" s="37"/>
      <c r="L105" s="40"/>
    </row>
    <row r="106" spans="1:12" s="27" customFormat="1" ht="15.75" customHeight="1" thickBot="1" x14ac:dyDescent="0.25">
      <c r="A106" s="103">
        <v>1</v>
      </c>
      <c r="B106" s="104" t="s">
        <v>17</v>
      </c>
      <c r="C106" s="105">
        <v>3</v>
      </c>
      <c r="D106" s="105">
        <v>4</v>
      </c>
      <c r="E106" s="105">
        <v>5</v>
      </c>
      <c r="F106" s="105">
        <v>6</v>
      </c>
      <c r="G106" s="105">
        <v>7</v>
      </c>
      <c r="H106" s="105">
        <v>8</v>
      </c>
      <c r="I106" s="105">
        <v>9</v>
      </c>
      <c r="J106" s="106">
        <v>10</v>
      </c>
      <c r="K106" s="37"/>
      <c r="L106" s="40"/>
    </row>
    <row r="107" spans="1:12" s="27" customFormat="1" ht="12.75" customHeight="1" x14ac:dyDescent="0.2">
      <c r="A107" s="107" t="s">
        <v>129</v>
      </c>
      <c r="B107" s="69" t="s">
        <v>130</v>
      </c>
      <c r="C107" s="77"/>
      <c r="D107" s="124"/>
      <c r="E107" s="124"/>
      <c r="F107" s="136">
        <f>SUM(C107:E107)</f>
        <v>0</v>
      </c>
      <c r="G107" s="124"/>
      <c r="H107" s="124"/>
      <c r="I107" s="124"/>
      <c r="J107" s="71">
        <f>SUM(G107:I107)</f>
        <v>0</v>
      </c>
      <c r="K107" s="37" t="s">
        <v>304</v>
      </c>
      <c r="L107" s="40" t="s">
        <v>130</v>
      </c>
    </row>
    <row r="108" spans="1:12" s="27" customFormat="1" ht="12.75" customHeight="1" x14ac:dyDescent="0.2">
      <c r="A108" s="78" t="s">
        <v>131</v>
      </c>
      <c r="B108" s="69" t="s">
        <v>132</v>
      </c>
      <c r="C108" s="77"/>
      <c r="D108" s="124"/>
      <c r="E108" s="124"/>
      <c r="F108" s="136">
        <f>SUM(C108:E108)</f>
        <v>0</v>
      </c>
      <c r="G108" s="124"/>
      <c r="H108" s="124"/>
      <c r="I108" s="124"/>
      <c r="J108" s="71">
        <f>SUM(G108:I108)</f>
        <v>0</v>
      </c>
      <c r="K108" s="37" t="s">
        <v>305</v>
      </c>
      <c r="L108" s="40" t="s">
        <v>132</v>
      </c>
    </row>
    <row r="109" spans="1:12" s="27" customFormat="1" ht="12.75" customHeight="1" x14ac:dyDescent="0.2">
      <c r="A109" s="107" t="s">
        <v>133</v>
      </c>
      <c r="B109" s="126" t="s">
        <v>134</v>
      </c>
      <c r="C109" s="70">
        <f t="shared" ref="C109:J109" si="11">SUM(C111:C112)</f>
        <v>0</v>
      </c>
      <c r="D109" s="70">
        <f t="shared" si="11"/>
        <v>0</v>
      </c>
      <c r="E109" s="70">
        <f t="shared" si="11"/>
        <v>0</v>
      </c>
      <c r="F109" s="70">
        <f t="shared" si="11"/>
        <v>0</v>
      </c>
      <c r="G109" s="70">
        <f t="shared" si="11"/>
        <v>0</v>
      </c>
      <c r="H109" s="70">
        <f t="shared" si="11"/>
        <v>0</v>
      </c>
      <c r="I109" s="70">
        <f t="shared" si="11"/>
        <v>0</v>
      </c>
      <c r="J109" s="79">
        <f t="shared" si="11"/>
        <v>0</v>
      </c>
      <c r="K109" s="37" t="s">
        <v>306</v>
      </c>
      <c r="L109" s="40" t="s">
        <v>134</v>
      </c>
    </row>
    <row r="110" spans="1:12" s="27" customFormat="1" ht="9.9499999999999993" customHeight="1" x14ac:dyDescent="0.2">
      <c r="A110" s="137" t="s">
        <v>21</v>
      </c>
      <c r="B110" s="73"/>
      <c r="C110" s="74"/>
      <c r="D110" s="118"/>
      <c r="E110" s="118"/>
      <c r="F110" s="118"/>
      <c r="G110" s="118"/>
      <c r="H110" s="118"/>
      <c r="I110" s="118"/>
      <c r="J110" s="75"/>
      <c r="K110" s="37"/>
      <c r="L110" s="40"/>
    </row>
    <row r="111" spans="1:12" s="27" customFormat="1" ht="23.1" customHeight="1" x14ac:dyDescent="0.2">
      <c r="A111" s="115" t="s">
        <v>135</v>
      </c>
      <c r="B111" s="69" t="s">
        <v>136</v>
      </c>
      <c r="C111" s="77"/>
      <c r="D111" s="116"/>
      <c r="E111" s="116"/>
      <c r="F111" s="114">
        <f>SUM(C111:E111)</f>
        <v>0</v>
      </c>
      <c r="G111" s="116"/>
      <c r="H111" s="116"/>
      <c r="I111" s="116"/>
      <c r="J111" s="71">
        <f>SUM(G111:I111)</f>
        <v>0</v>
      </c>
      <c r="K111" s="37" t="s">
        <v>307</v>
      </c>
      <c r="L111" s="40" t="s">
        <v>136</v>
      </c>
    </row>
    <row r="112" spans="1:12" s="27" customFormat="1" ht="23.1" customHeight="1" x14ac:dyDescent="0.2">
      <c r="A112" s="115" t="s">
        <v>137</v>
      </c>
      <c r="B112" s="69" t="s">
        <v>138</v>
      </c>
      <c r="C112" s="77"/>
      <c r="D112" s="124"/>
      <c r="E112" s="124"/>
      <c r="F112" s="114">
        <f>SUM(C112:E112)</f>
        <v>0</v>
      </c>
      <c r="G112" s="124"/>
      <c r="H112" s="124"/>
      <c r="I112" s="124"/>
      <c r="J112" s="71">
        <f>SUM(G112:I112)</f>
        <v>0</v>
      </c>
      <c r="K112" s="37" t="s">
        <v>308</v>
      </c>
      <c r="L112" s="40" t="s">
        <v>138</v>
      </c>
    </row>
    <row r="113" spans="1:12" s="27" customFormat="1" ht="12.75" customHeight="1" x14ac:dyDescent="0.2">
      <c r="A113" s="138" t="s">
        <v>139</v>
      </c>
      <c r="B113" s="69" t="s">
        <v>140</v>
      </c>
      <c r="C113" s="77"/>
      <c r="D113" s="124"/>
      <c r="E113" s="124"/>
      <c r="F113" s="114">
        <f>SUM(C113:E113)</f>
        <v>0</v>
      </c>
      <c r="G113" s="124"/>
      <c r="H113" s="124"/>
      <c r="I113" s="124"/>
      <c r="J113" s="71">
        <f>SUM(G113:I113)</f>
        <v>0</v>
      </c>
      <c r="K113" s="37" t="s">
        <v>309</v>
      </c>
      <c r="L113" s="40" t="s">
        <v>140</v>
      </c>
    </row>
    <row r="114" spans="1:12" s="27" customFormat="1" ht="12.75" customHeight="1" x14ac:dyDescent="0.2">
      <c r="A114" s="107" t="s">
        <v>355</v>
      </c>
      <c r="B114" s="126" t="s">
        <v>141</v>
      </c>
      <c r="C114" s="124"/>
      <c r="D114" s="124"/>
      <c r="E114" s="124"/>
      <c r="F114" s="114">
        <f>SUM(C114:E114)</f>
        <v>0</v>
      </c>
      <c r="G114" s="124"/>
      <c r="H114" s="124"/>
      <c r="I114" s="124"/>
      <c r="J114" s="71">
        <f>SUM(G114:I114)</f>
        <v>0</v>
      </c>
      <c r="K114" s="37" t="s">
        <v>310</v>
      </c>
      <c r="L114" s="40" t="s">
        <v>141</v>
      </c>
    </row>
    <row r="115" spans="1:12" s="27" customFormat="1" ht="12.75" customHeight="1" x14ac:dyDescent="0.2">
      <c r="A115" s="107" t="s">
        <v>142</v>
      </c>
      <c r="B115" s="139" t="s">
        <v>143</v>
      </c>
      <c r="C115" s="80">
        <f t="shared" ref="C115:J115" si="12">C117+C118+C119+C122</f>
        <v>0</v>
      </c>
      <c r="D115" s="80">
        <f t="shared" si="12"/>
        <v>-3183850.79</v>
      </c>
      <c r="E115" s="80">
        <f t="shared" si="12"/>
        <v>0</v>
      </c>
      <c r="F115" s="80">
        <f t="shared" si="12"/>
        <v>-3183850.79</v>
      </c>
      <c r="G115" s="80">
        <f t="shared" si="12"/>
        <v>0</v>
      </c>
      <c r="H115" s="80">
        <f t="shared" si="12"/>
        <v>-3028965.71</v>
      </c>
      <c r="I115" s="80">
        <f t="shared" si="12"/>
        <v>0</v>
      </c>
      <c r="J115" s="79">
        <f t="shared" si="12"/>
        <v>-3028965.71</v>
      </c>
      <c r="K115" s="37" t="s">
        <v>311</v>
      </c>
      <c r="L115" s="40" t="s">
        <v>143</v>
      </c>
    </row>
    <row r="116" spans="1:12" s="27" customFormat="1" ht="9.9499999999999993" customHeight="1" x14ac:dyDescent="0.2">
      <c r="A116" s="109" t="s">
        <v>42</v>
      </c>
      <c r="B116" s="110"/>
      <c r="C116" s="111"/>
      <c r="D116" s="118"/>
      <c r="E116" s="118"/>
      <c r="F116" s="118"/>
      <c r="G116" s="118"/>
      <c r="H116" s="118"/>
      <c r="I116" s="118"/>
      <c r="J116" s="140"/>
      <c r="K116" s="37"/>
      <c r="L116" s="40"/>
    </row>
    <row r="117" spans="1:12" s="27" customFormat="1" ht="12.75" customHeight="1" x14ac:dyDescent="0.2">
      <c r="A117" s="115" t="s">
        <v>354</v>
      </c>
      <c r="B117" s="73" t="s">
        <v>144</v>
      </c>
      <c r="C117" s="141"/>
      <c r="D117" s="142"/>
      <c r="E117" s="142"/>
      <c r="F117" s="114">
        <f>SUM(C117:E117)</f>
        <v>0</v>
      </c>
      <c r="G117" s="142"/>
      <c r="H117" s="142"/>
      <c r="I117" s="142"/>
      <c r="J117" s="71">
        <f>SUM(G117:I117)</f>
        <v>0</v>
      </c>
      <c r="K117" s="37" t="s">
        <v>312</v>
      </c>
      <c r="L117" s="40" t="s">
        <v>144</v>
      </c>
    </row>
    <row r="118" spans="1:12" s="27" customFormat="1" ht="23.1" customHeight="1" x14ac:dyDescent="0.2">
      <c r="A118" s="119" t="s">
        <v>145</v>
      </c>
      <c r="B118" s="126" t="s">
        <v>146</v>
      </c>
      <c r="C118" s="143"/>
      <c r="D118" s="124"/>
      <c r="E118" s="124"/>
      <c r="F118" s="114">
        <f>SUM(C118:E118)</f>
        <v>0</v>
      </c>
      <c r="G118" s="124"/>
      <c r="H118" s="124"/>
      <c r="I118" s="124"/>
      <c r="J118" s="71">
        <f>SUM(G118:I118)</f>
        <v>0</v>
      </c>
      <c r="K118" s="37" t="s">
        <v>313</v>
      </c>
      <c r="L118" s="40" t="s">
        <v>146</v>
      </c>
    </row>
    <row r="119" spans="1:12" s="27" customFormat="1" ht="12.75" customHeight="1" x14ac:dyDescent="0.2">
      <c r="A119" s="119" t="s">
        <v>147</v>
      </c>
      <c r="B119" s="126" t="s">
        <v>148</v>
      </c>
      <c r="C119" s="77"/>
      <c r="D119" s="124"/>
      <c r="E119" s="124"/>
      <c r="F119" s="114">
        <f>SUM(C119:E119)</f>
        <v>0</v>
      </c>
      <c r="G119" s="124"/>
      <c r="H119" s="124"/>
      <c r="I119" s="124"/>
      <c r="J119" s="71">
        <f>SUM(G119:I119)</f>
        <v>0</v>
      </c>
      <c r="K119" s="37" t="s">
        <v>314</v>
      </c>
      <c r="L119" s="40" t="s">
        <v>148</v>
      </c>
    </row>
    <row r="120" spans="1:12" s="27" customFormat="1" ht="12.75" customHeight="1" x14ac:dyDescent="0.2">
      <c r="A120" s="119" t="s">
        <v>240</v>
      </c>
      <c r="B120" s="126" t="s">
        <v>149</v>
      </c>
      <c r="C120" s="136"/>
      <c r="D120" s="124">
        <v>-6495066.1200000001</v>
      </c>
      <c r="E120" s="124"/>
      <c r="F120" s="114">
        <f>SUM(D120:E120)</f>
        <v>-6495066.1200000001</v>
      </c>
      <c r="G120" s="136"/>
      <c r="H120" s="124">
        <v>-6495066.1200000001</v>
      </c>
      <c r="I120" s="124"/>
      <c r="J120" s="71">
        <f>SUM(H120:I120)</f>
        <v>-6495066.1200000001</v>
      </c>
      <c r="K120" s="37" t="s">
        <v>315</v>
      </c>
      <c r="L120" s="40" t="s">
        <v>149</v>
      </c>
    </row>
    <row r="121" spans="1:12" s="27" customFormat="1" ht="12.75" customHeight="1" x14ac:dyDescent="0.2">
      <c r="A121" s="119" t="s">
        <v>359</v>
      </c>
      <c r="B121" s="126" t="s">
        <v>238</v>
      </c>
      <c r="C121" s="136"/>
      <c r="D121" s="124">
        <v>3311215.33</v>
      </c>
      <c r="E121" s="124"/>
      <c r="F121" s="114">
        <f>SUM(D121:E121)</f>
        <v>3311215.33</v>
      </c>
      <c r="G121" s="136"/>
      <c r="H121" s="124">
        <v>3466100.41</v>
      </c>
      <c r="I121" s="124"/>
      <c r="J121" s="71">
        <f>SUM(H121:I121)</f>
        <v>3466100.41</v>
      </c>
      <c r="K121" s="37" t="s">
        <v>316</v>
      </c>
      <c r="L121" s="40" t="s">
        <v>238</v>
      </c>
    </row>
    <row r="122" spans="1:12" s="27" customFormat="1" ht="12.75" customHeight="1" x14ac:dyDescent="0.2">
      <c r="A122" s="119" t="s">
        <v>360</v>
      </c>
      <c r="B122" s="126" t="s">
        <v>239</v>
      </c>
      <c r="C122" s="136"/>
      <c r="D122" s="70">
        <f>D120+D121</f>
        <v>-3183850.79</v>
      </c>
      <c r="E122" s="70">
        <f>E120+E121</f>
        <v>0</v>
      </c>
      <c r="F122" s="70">
        <f>F120+F121</f>
        <v>-3183850.79</v>
      </c>
      <c r="G122" s="136"/>
      <c r="H122" s="70">
        <f>H120+H121</f>
        <v>-3028965.71</v>
      </c>
      <c r="I122" s="70">
        <f>I120+I121</f>
        <v>0</v>
      </c>
      <c r="J122" s="79">
        <f>J120+J121</f>
        <v>-3028965.71</v>
      </c>
      <c r="K122" s="37" t="s">
        <v>317</v>
      </c>
      <c r="L122" s="40" t="s">
        <v>239</v>
      </c>
    </row>
    <row r="123" spans="1:12" s="27" customFormat="1" ht="12.75" customHeight="1" x14ac:dyDescent="0.2">
      <c r="A123" s="107" t="s">
        <v>150</v>
      </c>
      <c r="B123" s="126" t="s">
        <v>151</v>
      </c>
      <c r="C123" s="70">
        <f t="shared" ref="C123:J123" si="13">SUM(C125:C127)</f>
        <v>0</v>
      </c>
      <c r="D123" s="70">
        <f t="shared" si="13"/>
        <v>0</v>
      </c>
      <c r="E123" s="70">
        <f t="shared" si="13"/>
        <v>0</v>
      </c>
      <c r="F123" s="70">
        <f t="shared" si="13"/>
        <v>0</v>
      </c>
      <c r="G123" s="70">
        <f t="shared" si="13"/>
        <v>0</v>
      </c>
      <c r="H123" s="70">
        <f t="shared" si="13"/>
        <v>0</v>
      </c>
      <c r="I123" s="70">
        <f t="shared" si="13"/>
        <v>0</v>
      </c>
      <c r="J123" s="79">
        <f t="shared" si="13"/>
        <v>0</v>
      </c>
      <c r="K123" s="37" t="s">
        <v>318</v>
      </c>
      <c r="L123" s="40" t="s">
        <v>151</v>
      </c>
    </row>
    <row r="124" spans="1:12" s="27" customFormat="1" ht="9.9499999999999993" customHeight="1" x14ac:dyDescent="0.2">
      <c r="A124" s="133" t="s">
        <v>108</v>
      </c>
      <c r="B124" s="73"/>
      <c r="C124" s="74"/>
      <c r="D124" s="118"/>
      <c r="E124" s="118"/>
      <c r="F124" s="118"/>
      <c r="G124" s="118"/>
      <c r="H124" s="118"/>
      <c r="I124" s="118"/>
      <c r="J124" s="75"/>
      <c r="K124" s="37"/>
      <c r="L124" s="40"/>
    </row>
    <row r="125" spans="1:12" s="27" customFormat="1" ht="12.75" customHeight="1" x14ac:dyDescent="0.2">
      <c r="A125" s="134" t="s">
        <v>152</v>
      </c>
      <c r="B125" s="69" t="s">
        <v>153</v>
      </c>
      <c r="C125" s="77"/>
      <c r="D125" s="116"/>
      <c r="E125" s="116"/>
      <c r="F125" s="114">
        <f>SUM(C125:E125)</f>
        <v>0</v>
      </c>
      <c r="G125" s="116"/>
      <c r="H125" s="116"/>
      <c r="I125" s="116"/>
      <c r="J125" s="71">
        <f>SUM(G125:I125)</f>
        <v>0</v>
      </c>
      <c r="K125" s="37" t="s">
        <v>319</v>
      </c>
      <c r="L125" s="40" t="s">
        <v>153</v>
      </c>
    </row>
    <row r="126" spans="1:12" s="27" customFormat="1" ht="12.75" customHeight="1" x14ac:dyDescent="0.2">
      <c r="A126" s="144" t="s">
        <v>154</v>
      </c>
      <c r="B126" s="73" t="s">
        <v>155</v>
      </c>
      <c r="C126" s="141"/>
      <c r="D126" s="145"/>
      <c r="E126" s="145"/>
      <c r="F126" s="114">
        <f>SUM(C126:E126)</f>
        <v>0</v>
      </c>
      <c r="G126" s="145"/>
      <c r="H126" s="145"/>
      <c r="I126" s="145"/>
      <c r="J126" s="71">
        <f>SUM(G126:I126)</f>
        <v>0</v>
      </c>
      <c r="K126" s="37" t="s">
        <v>320</v>
      </c>
      <c r="L126" s="40" t="s">
        <v>155</v>
      </c>
    </row>
    <row r="127" spans="1:12" s="27" customFormat="1" ht="12.75" customHeight="1" x14ac:dyDescent="0.2">
      <c r="A127" s="146" t="s">
        <v>156</v>
      </c>
      <c r="B127" s="126" t="s">
        <v>157</v>
      </c>
      <c r="C127" s="143"/>
      <c r="D127" s="124"/>
      <c r="E127" s="124"/>
      <c r="F127" s="114">
        <f>SUM(C127:E127)</f>
        <v>0</v>
      </c>
      <c r="G127" s="124"/>
      <c r="H127" s="124"/>
      <c r="I127" s="124"/>
      <c r="J127" s="71">
        <f>SUM(G127:I127)</f>
        <v>0</v>
      </c>
      <c r="K127" s="37" t="s">
        <v>321</v>
      </c>
      <c r="L127" s="40" t="s">
        <v>157</v>
      </c>
    </row>
    <row r="128" spans="1:12" s="27" customFormat="1" ht="12.75" customHeight="1" x14ac:dyDescent="0.2">
      <c r="A128" s="147" t="s">
        <v>174</v>
      </c>
      <c r="B128" s="126" t="s">
        <v>363</v>
      </c>
      <c r="C128" s="143"/>
      <c r="D128" s="143"/>
      <c r="E128" s="143"/>
      <c r="F128" s="114">
        <f>SUM(C128:E128)</f>
        <v>0</v>
      </c>
      <c r="G128" s="143"/>
      <c r="H128" s="143"/>
      <c r="I128" s="143"/>
      <c r="J128" s="71">
        <f>SUM(G128:I128)</f>
        <v>0</v>
      </c>
      <c r="K128" s="37" t="s">
        <v>365</v>
      </c>
      <c r="L128" s="40" t="s">
        <v>363</v>
      </c>
    </row>
    <row r="129" spans="1:12" s="27" customFormat="1" ht="26.25" customHeight="1" thickBot="1" x14ac:dyDescent="0.25">
      <c r="A129" s="129" t="s">
        <v>364</v>
      </c>
      <c r="B129" s="148" t="s">
        <v>158</v>
      </c>
      <c r="C129" s="149">
        <f t="shared" ref="C129:J129" si="14">C85+C96+C107+C108+C109+C113+C114+C115+C123+C128</f>
        <v>0</v>
      </c>
      <c r="D129" s="149">
        <f t="shared" si="14"/>
        <v>-3183850.79</v>
      </c>
      <c r="E129" s="149">
        <f t="shared" si="14"/>
        <v>0</v>
      </c>
      <c r="F129" s="149">
        <f t="shared" si="14"/>
        <v>-3183850.79</v>
      </c>
      <c r="G129" s="149">
        <f t="shared" si="14"/>
        <v>0</v>
      </c>
      <c r="H129" s="149">
        <f t="shared" si="14"/>
        <v>-3028965.71</v>
      </c>
      <c r="I129" s="149">
        <f t="shared" si="14"/>
        <v>0</v>
      </c>
      <c r="J129" s="84">
        <f t="shared" si="14"/>
        <v>-3028965.71</v>
      </c>
      <c r="K129" s="37" t="s">
        <v>322</v>
      </c>
      <c r="L129" s="40" t="s">
        <v>158</v>
      </c>
    </row>
    <row r="130" spans="1:12" s="27" customFormat="1" ht="26.25" customHeight="1" thickBot="1" x14ac:dyDescent="0.25">
      <c r="A130" s="150" t="s">
        <v>159</v>
      </c>
      <c r="B130" s="130" t="s">
        <v>160</v>
      </c>
      <c r="C130" s="151">
        <f t="shared" ref="C130:J130" si="15">C83+C129</f>
        <v>206720</v>
      </c>
      <c r="D130" s="151">
        <f t="shared" si="15"/>
        <v>912010.62</v>
      </c>
      <c r="E130" s="151">
        <f t="shared" si="15"/>
        <v>3912.75</v>
      </c>
      <c r="F130" s="151">
        <f t="shared" si="15"/>
        <v>1122643.3700000001</v>
      </c>
      <c r="G130" s="151">
        <f t="shared" si="15"/>
        <v>215914.82</v>
      </c>
      <c r="H130" s="151">
        <f t="shared" si="15"/>
        <v>445430.26</v>
      </c>
      <c r="I130" s="151">
        <f t="shared" si="15"/>
        <v>5666.16</v>
      </c>
      <c r="J130" s="132">
        <f t="shared" si="15"/>
        <v>667011.24</v>
      </c>
      <c r="K130" s="37" t="s">
        <v>323</v>
      </c>
      <c r="L130" s="40" t="s">
        <v>160</v>
      </c>
    </row>
    <row r="131" spans="1:12" s="27" customFormat="1" ht="18.75" customHeight="1" x14ac:dyDescent="0.2">
      <c r="A131" s="133"/>
      <c r="B131" s="152"/>
      <c r="C131" s="153"/>
      <c r="D131" s="153"/>
      <c r="E131" s="153"/>
      <c r="F131" s="153"/>
      <c r="G131" s="153"/>
      <c r="H131" s="153"/>
      <c r="I131" s="154" t="s">
        <v>161</v>
      </c>
      <c r="J131" s="153"/>
      <c r="K131" s="37"/>
      <c r="L131" s="40"/>
    </row>
    <row r="132" spans="1:12" s="27" customFormat="1" ht="17.25" customHeight="1" x14ac:dyDescent="0.2">
      <c r="A132" s="89"/>
      <c r="B132" s="90" t="s">
        <v>7</v>
      </c>
      <c r="C132" s="91" t="s">
        <v>8</v>
      </c>
      <c r="D132" s="92"/>
      <c r="E132" s="92"/>
      <c r="F132" s="93"/>
      <c r="G132" s="91" t="s">
        <v>9</v>
      </c>
      <c r="H132" s="92"/>
      <c r="I132" s="92"/>
      <c r="J132" s="92"/>
      <c r="K132" s="37"/>
      <c r="L132" s="40"/>
    </row>
    <row r="133" spans="1:12" s="27" customFormat="1" ht="12" customHeight="1" x14ac:dyDescent="0.2">
      <c r="A133" s="94"/>
      <c r="B133" s="95" t="s">
        <v>10</v>
      </c>
      <c r="C133" s="96" t="s">
        <v>11</v>
      </c>
      <c r="D133" s="97" t="s">
        <v>374</v>
      </c>
      <c r="E133" s="97" t="s">
        <v>361</v>
      </c>
      <c r="F133" s="98" t="s">
        <v>12</v>
      </c>
      <c r="G133" s="96" t="s">
        <v>11</v>
      </c>
      <c r="H133" s="97" t="s">
        <v>374</v>
      </c>
      <c r="I133" s="97" t="s">
        <v>361</v>
      </c>
      <c r="J133" s="99" t="s">
        <v>12</v>
      </c>
      <c r="K133" s="37"/>
      <c r="L133" s="40"/>
    </row>
    <row r="134" spans="1:12" s="27" customFormat="1" ht="12" customHeight="1" x14ac:dyDescent="0.2">
      <c r="A134" s="100" t="s">
        <v>162</v>
      </c>
      <c r="B134" s="95" t="s">
        <v>14</v>
      </c>
      <c r="C134" s="96" t="s">
        <v>15</v>
      </c>
      <c r="D134" s="96" t="s">
        <v>375</v>
      </c>
      <c r="E134" s="96" t="s">
        <v>362</v>
      </c>
      <c r="F134" s="101"/>
      <c r="G134" s="96" t="s">
        <v>15</v>
      </c>
      <c r="H134" s="96" t="s">
        <v>375</v>
      </c>
      <c r="I134" s="96" t="s">
        <v>362</v>
      </c>
      <c r="J134" s="102"/>
      <c r="K134" s="37"/>
      <c r="L134" s="40"/>
    </row>
    <row r="135" spans="1:12" s="27" customFormat="1" ht="12" customHeight="1" x14ac:dyDescent="0.2">
      <c r="A135" s="94"/>
      <c r="B135" s="95"/>
      <c r="C135" s="96" t="s">
        <v>16</v>
      </c>
      <c r="D135" s="96" t="s">
        <v>376</v>
      </c>
      <c r="E135" s="96" t="s">
        <v>11</v>
      </c>
      <c r="F135" s="101"/>
      <c r="G135" s="96" t="s">
        <v>16</v>
      </c>
      <c r="H135" s="96" t="s">
        <v>376</v>
      </c>
      <c r="I135" s="96" t="s">
        <v>11</v>
      </c>
      <c r="J135" s="102"/>
      <c r="K135" s="37"/>
      <c r="L135" s="40"/>
    </row>
    <row r="136" spans="1:12" s="27" customFormat="1" ht="13.5" customHeight="1" thickBot="1" x14ac:dyDescent="0.25">
      <c r="A136" s="103">
        <v>1</v>
      </c>
      <c r="B136" s="104" t="s">
        <v>17</v>
      </c>
      <c r="C136" s="155">
        <v>3</v>
      </c>
      <c r="D136" s="155">
        <v>4</v>
      </c>
      <c r="E136" s="155">
        <v>5</v>
      </c>
      <c r="F136" s="155">
        <v>6</v>
      </c>
      <c r="G136" s="155">
        <v>7</v>
      </c>
      <c r="H136" s="155">
        <v>8</v>
      </c>
      <c r="I136" s="155">
        <v>9</v>
      </c>
      <c r="J136" s="156">
        <v>10</v>
      </c>
      <c r="K136" s="37"/>
      <c r="L136" s="40"/>
    </row>
    <row r="137" spans="1:12" s="27" customFormat="1" ht="20.100000000000001" customHeight="1" x14ac:dyDescent="0.2">
      <c r="A137" s="157" t="s">
        <v>163</v>
      </c>
      <c r="B137" s="63"/>
      <c r="C137" s="64"/>
      <c r="D137" s="66"/>
      <c r="E137" s="66"/>
      <c r="F137" s="66"/>
      <c r="G137" s="66"/>
      <c r="H137" s="66"/>
      <c r="I137" s="66"/>
      <c r="J137" s="67"/>
      <c r="K137" s="37"/>
      <c r="L137" s="40"/>
    </row>
    <row r="138" spans="1:12" s="27" customFormat="1" ht="23.1" customHeight="1" x14ac:dyDescent="0.2">
      <c r="A138" s="138" t="s">
        <v>164</v>
      </c>
      <c r="B138" s="69" t="s">
        <v>165</v>
      </c>
      <c r="C138" s="70">
        <f t="shared" ref="C138:J138" si="16">SUM(C140:C142)</f>
        <v>0</v>
      </c>
      <c r="D138" s="70">
        <f t="shared" si="16"/>
        <v>0</v>
      </c>
      <c r="E138" s="70">
        <f t="shared" si="16"/>
        <v>0</v>
      </c>
      <c r="F138" s="70">
        <f t="shared" si="16"/>
        <v>0</v>
      </c>
      <c r="G138" s="70">
        <f t="shared" si="16"/>
        <v>0</v>
      </c>
      <c r="H138" s="70">
        <f t="shared" si="16"/>
        <v>0</v>
      </c>
      <c r="I138" s="70">
        <f t="shared" si="16"/>
        <v>0</v>
      </c>
      <c r="J138" s="71">
        <f t="shared" si="16"/>
        <v>0</v>
      </c>
      <c r="K138" s="37" t="s">
        <v>324</v>
      </c>
      <c r="L138" s="40" t="s">
        <v>165</v>
      </c>
    </row>
    <row r="139" spans="1:12" s="27" customFormat="1" ht="9.9499999999999993" customHeight="1" x14ac:dyDescent="0.2">
      <c r="A139" s="137" t="s">
        <v>21</v>
      </c>
      <c r="B139" s="73"/>
      <c r="C139" s="74"/>
      <c r="D139" s="80"/>
      <c r="E139" s="80"/>
      <c r="F139" s="80"/>
      <c r="G139" s="80"/>
      <c r="H139" s="80"/>
      <c r="I139" s="80"/>
      <c r="J139" s="81"/>
      <c r="K139" s="37"/>
      <c r="L139" s="40"/>
    </row>
    <row r="140" spans="1:12" s="27" customFormat="1" ht="12.75" customHeight="1" x14ac:dyDescent="0.2">
      <c r="A140" s="115" t="s">
        <v>166</v>
      </c>
      <c r="B140" s="69" t="s">
        <v>167</v>
      </c>
      <c r="C140" s="77"/>
      <c r="D140" s="116"/>
      <c r="E140" s="116"/>
      <c r="F140" s="114">
        <f>SUM(C140:E140)</f>
        <v>0</v>
      </c>
      <c r="G140" s="116"/>
      <c r="H140" s="116"/>
      <c r="I140" s="116"/>
      <c r="J140" s="71">
        <f>SUM(G140:I140)</f>
        <v>0</v>
      </c>
      <c r="K140" s="37" t="s">
        <v>325</v>
      </c>
      <c r="L140" s="40" t="s">
        <v>167</v>
      </c>
    </row>
    <row r="141" spans="1:12" s="27" customFormat="1" ht="23.1" customHeight="1" x14ac:dyDescent="0.2">
      <c r="A141" s="115" t="s">
        <v>168</v>
      </c>
      <c r="B141" s="69" t="s">
        <v>169</v>
      </c>
      <c r="C141" s="77"/>
      <c r="D141" s="116"/>
      <c r="E141" s="116"/>
      <c r="F141" s="114">
        <f>SUM(C141:E141)</f>
        <v>0</v>
      </c>
      <c r="G141" s="116"/>
      <c r="H141" s="116"/>
      <c r="I141" s="116"/>
      <c r="J141" s="71">
        <f>SUM(G141:I141)</f>
        <v>0</v>
      </c>
      <c r="K141" s="37" t="s">
        <v>326</v>
      </c>
      <c r="L141" s="40" t="s">
        <v>169</v>
      </c>
    </row>
    <row r="142" spans="1:12" s="27" customFormat="1" ht="23.1" customHeight="1" x14ac:dyDescent="0.2">
      <c r="A142" s="115" t="s">
        <v>170</v>
      </c>
      <c r="B142" s="69" t="s">
        <v>171</v>
      </c>
      <c r="C142" s="77"/>
      <c r="D142" s="116"/>
      <c r="E142" s="116"/>
      <c r="F142" s="114">
        <f>SUM(C142:E142)</f>
        <v>0</v>
      </c>
      <c r="G142" s="116"/>
      <c r="H142" s="116"/>
      <c r="I142" s="116"/>
      <c r="J142" s="71">
        <f>SUM(G142:I142)</f>
        <v>0</v>
      </c>
      <c r="K142" s="37" t="s">
        <v>327</v>
      </c>
      <c r="L142" s="40" t="s">
        <v>171</v>
      </c>
    </row>
    <row r="143" spans="1:12" s="27" customFormat="1" ht="12.75" customHeight="1" x14ac:dyDescent="0.2">
      <c r="A143" s="107" t="s">
        <v>172</v>
      </c>
      <c r="B143" s="69" t="s">
        <v>173</v>
      </c>
      <c r="C143" s="77"/>
      <c r="D143" s="124"/>
      <c r="E143" s="124"/>
      <c r="F143" s="114">
        <f>SUM(C143:E143)</f>
        <v>0</v>
      </c>
      <c r="G143" s="124"/>
      <c r="H143" s="124"/>
      <c r="I143" s="124"/>
      <c r="J143" s="71">
        <f>SUM(G143:I143)</f>
        <v>0</v>
      </c>
      <c r="K143" s="37" t="s">
        <v>328</v>
      </c>
      <c r="L143" s="40" t="s">
        <v>173</v>
      </c>
    </row>
    <row r="144" spans="1:12" s="27" customFormat="1" ht="12.75" customHeight="1" x14ac:dyDescent="0.2">
      <c r="A144" s="107" t="s">
        <v>174</v>
      </c>
      <c r="B144" s="69" t="s">
        <v>175</v>
      </c>
      <c r="C144" s="70">
        <f t="shared" ref="C144:J144" si="17">SUM(C146:C151)</f>
        <v>0</v>
      </c>
      <c r="D144" s="70">
        <f t="shared" si="17"/>
        <v>0</v>
      </c>
      <c r="E144" s="70">
        <f t="shared" si="17"/>
        <v>0</v>
      </c>
      <c r="F144" s="70">
        <f t="shared" si="17"/>
        <v>0</v>
      </c>
      <c r="G144" s="70">
        <f t="shared" si="17"/>
        <v>0</v>
      </c>
      <c r="H144" s="70">
        <f t="shared" si="17"/>
        <v>0</v>
      </c>
      <c r="I144" s="70">
        <f t="shared" si="17"/>
        <v>0</v>
      </c>
      <c r="J144" s="79">
        <f t="shared" si="17"/>
        <v>0</v>
      </c>
      <c r="K144" s="37" t="s">
        <v>329</v>
      </c>
      <c r="L144" s="40" t="s">
        <v>175</v>
      </c>
    </row>
    <row r="145" spans="1:12" s="27" customFormat="1" ht="9.9499999999999993" hidden="1" customHeight="1" x14ac:dyDescent="0.2">
      <c r="A145" s="137" t="s">
        <v>42</v>
      </c>
      <c r="B145" s="73"/>
      <c r="C145" s="74"/>
      <c r="D145" s="118"/>
      <c r="E145" s="118"/>
      <c r="F145" s="118"/>
      <c r="G145" s="118"/>
      <c r="H145" s="118"/>
      <c r="I145" s="118"/>
      <c r="J145" s="81"/>
      <c r="K145" s="37"/>
      <c r="L145" s="40"/>
    </row>
    <row r="146" spans="1:12" s="27" customFormat="1" ht="23.1" customHeight="1" x14ac:dyDescent="0.2">
      <c r="A146" s="115" t="s">
        <v>176</v>
      </c>
      <c r="B146" s="69" t="s">
        <v>177</v>
      </c>
      <c r="C146" s="77"/>
      <c r="D146" s="116"/>
      <c r="E146" s="116"/>
      <c r="F146" s="114">
        <f t="shared" ref="F146:F151" si="18">SUM(C146:E146)</f>
        <v>0</v>
      </c>
      <c r="G146" s="116"/>
      <c r="H146" s="116"/>
      <c r="I146" s="116"/>
      <c r="J146" s="71">
        <f t="shared" ref="J146:J151" si="19">SUM(G146:I146)</f>
        <v>0</v>
      </c>
      <c r="K146" s="37" t="s">
        <v>330</v>
      </c>
      <c r="L146" s="40" t="s">
        <v>177</v>
      </c>
    </row>
    <row r="147" spans="1:12" s="27" customFormat="1" ht="23.1" customHeight="1" x14ac:dyDescent="0.2">
      <c r="A147" s="119" t="s">
        <v>178</v>
      </c>
      <c r="B147" s="69" t="s">
        <v>179</v>
      </c>
      <c r="C147" s="77"/>
      <c r="D147" s="124"/>
      <c r="E147" s="124"/>
      <c r="F147" s="114">
        <f t="shared" si="18"/>
        <v>0</v>
      </c>
      <c r="G147" s="124"/>
      <c r="H147" s="124"/>
      <c r="I147" s="124"/>
      <c r="J147" s="71">
        <f t="shared" si="19"/>
        <v>0</v>
      </c>
      <c r="K147" s="37" t="s">
        <v>331</v>
      </c>
      <c r="L147" s="40" t="s">
        <v>179</v>
      </c>
    </row>
    <row r="148" spans="1:12" s="27" customFormat="1" ht="12.75" customHeight="1" x14ac:dyDescent="0.2">
      <c r="A148" s="119" t="s">
        <v>180</v>
      </c>
      <c r="B148" s="69" t="s">
        <v>181</v>
      </c>
      <c r="C148" s="77"/>
      <c r="D148" s="124"/>
      <c r="E148" s="124"/>
      <c r="F148" s="114">
        <f t="shared" si="18"/>
        <v>0</v>
      </c>
      <c r="G148" s="124"/>
      <c r="H148" s="124"/>
      <c r="I148" s="124"/>
      <c r="J148" s="71">
        <f t="shared" si="19"/>
        <v>0</v>
      </c>
      <c r="K148" s="37" t="s">
        <v>332</v>
      </c>
      <c r="L148" s="40" t="s">
        <v>181</v>
      </c>
    </row>
    <row r="149" spans="1:12" s="27" customFormat="1" ht="23.1" customHeight="1" x14ac:dyDescent="0.2">
      <c r="A149" s="119" t="s">
        <v>182</v>
      </c>
      <c r="B149" s="69" t="s">
        <v>183</v>
      </c>
      <c r="C149" s="77"/>
      <c r="D149" s="124"/>
      <c r="E149" s="124"/>
      <c r="F149" s="114">
        <f t="shared" si="18"/>
        <v>0</v>
      </c>
      <c r="G149" s="124"/>
      <c r="H149" s="124"/>
      <c r="I149" s="124"/>
      <c r="J149" s="71">
        <f t="shared" si="19"/>
        <v>0</v>
      </c>
      <c r="K149" s="37" t="s">
        <v>333</v>
      </c>
      <c r="L149" s="40" t="s">
        <v>183</v>
      </c>
    </row>
    <row r="150" spans="1:12" s="27" customFormat="1" ht="23.1" customHeight="1" x14ac:dyDescent="0.2">
      <c r="A150" s="119" t="s">
        <v>184</v>
      </c>
      <c r="B150" s="69" t="s">
        <v>185</v>
      </c>
      <c r="C150" s="77"/>
      <c r="D150" s="124"/>
      <c r="E150" s="124"/>
      <c r="F150" s="114">
        <f t="shared" si="18"/>
        <v>0</v>
      </c>
      <c r="G150" s="124"/>
      <c r="H150" s="124"/>
      <c r="I150" s="124"/>
      <c r="J150" s="71">
        <f t="shared" si="19"/>
        <v>0</v>
      </c>
      <c r="K150" s="37" t="s">
        <v>334</v>
      </c>
      <c r="L150" s="40" t="s">
        <v>185</v>
      </c>
    </row>
    <row r="151" spans="1:12" s="27" customFormat="1" ht="36" customHeight="1" thickBot="1" x14ac:dyDescent="0.25">
      <c r="A151" s="115" t="s">
        <v>186</v>
      </c>
      <c r="B151" s="82" t="s">
        <v>187</v>
      </c>
      <c r="C151" s="120"/>
      <c r="D151" s="121"/>
      <c r="E151" s="121"/>
      <c r="F151" s="122">
        <f t="shared" si="18"/>
        <v>0</v>
      </c>
      <c r="G151" s="121"/>
      <c r="H151" s="121"/>
      <c r="I151" s="121"/>
      <c r="J151" s="84">
        <f t="shared" si="19"/>
        <v>0</v>
      </c>
      <c r="K151" s="37" t="s">
        <v>335</v>
      </c>
      <c r="L151" s="40" t="s">
        <v>187</v>
      </c>
    </row>
    <row r="152" spans="1:12" s="27" customFormat="1" ht="18.75" customHeight="1" x14ac:dyDescent="0.2">
      <c r="A152" s="133"/>
      <c r="B152" s="152"/>
      <c r="C152" s="87"/>
      <c r="D152" s="87"/>
      <c r="E152" s="87"/>
      <c r="F152" s="87"/>
      <c r="G152" s="87"/>
      <c r="H152" s="87"/>
      <c r="I152" s="123" t="s">
        <v>188</v>
      </c>
      <c r="J152" s="87"/>
      <c r="K152" s="37"/>
      <c r="L152" s="40"/>
    </row>
    <row r="153" spans="1:12" s="27" customFormat="1" ht="17.25" customHeight="1" x14ac:dyDescent="0.2">
      <c r="A153" s="89"/>
      <c r="B153" s="90" t="s">
        <v>7</v>
      </c>
      <c r="C153" s="91" t="s">
        <v>8</v>
      </c>
      <c r="D153" s="92"/>
      <c r="E153" s="92"/>
      <c r="F153" s="93"/>
      <c r="G153" s="91" t="s">
        <v>9</v>
      </c>
      <c r="H153" s="92"/>
      <c r="I153" s="92"/>
      <c r="J153" s="92"/>
      <c r="K153" s="37"/>
      <c r="L153" s="40"/>
    </row>
    <row r="154" spans="1:12" s="27" customFormat="1" ht="12" customHeight="1" x14ac:dyDescent="0.2">
      <c r="A154" s="94"/>
      <c r="B154" s="95" t="s">
        <v>10</v>
      </c>
      <c r="C154" s="96" t="s">
        <v>11</v>
      </c>
      <c r="D154" s="97" t="s">
        <v>374</v>
      </c>
      <c r="E154" s="97" t="s">
        <v>361</v>
      </c>
      <c r="F154" s="98" t="s">
        <v>12</v>
      </c>
      <c r="G154" s="96" t="s">
        <v>11</v>
      </c>
      <c r="H154" s="97" t="s">
        <v>374</v>
      </c>
      <c r="I154" s="97" t="s">
        <v>361</v>
      </c>
      <c r="J154" s="99" t="s">
        <v>12</v>
      </c>
      <c r="K154" s="37"/>
      <c r="L154" s="40"/>
    </row>
    <row r="155" spans="1:12" s="27" customFormat="1" ht="12" customHeight="1" x14ac:dyDescent="0.2">
      <c r="A155" s="100" t="s">
        <v>162</v>
      </c>
      <c r="B155" s="95" t="s">
        <v>14</v>
      </c>
      <c r="C155" s="96" t="s">
        <v>15</v>
      </c>
      <c r="D155" s="96" t="s">
        <v>375</v>
      </c>
      <c r="E155" s="96" t="s">
        <v>362</v>
      </c>
      <c r="F155" s="101"/>
      <c r="G155" s="96" t="s">
        <v>15</v>
      </c>
      <c r="H155" s="96" t="s">
        <v>375</v>
      </c>
      <c r="I155" s="96" t="s">
        <v>362</v>
      </c>
      <c r="J155" s="102"/>
      <c r="K155" s="37"/>
      <c r="L155" s="40"/>
    </row>
    <row r="156" spans="1:12" s="27" customFormat="1" ht="12" customHeight="1" x14ac:dyDescent="0.2">
      <c r="A156" s="94"/>
      <c r="B156" s="95"/>
      <c r="C156" s="96" t="s">
        <v>16</v>
      </c>
      <c r="D156" s="96" t="s">
        <v>376</v>
      </c>
      <c r="E156" s="96" t="s">
        <v>11</v>
      </c>
      <c r="F156" s="101"/>
      <c r="G156" s="96" t="s">
        <v>16</v>
      </c>
      <c r="H156" s="96" t="s">
        <v>376</v>
      </c>
      <c r="I156" s="96" t="s">
        <v>11</v>
      </c>
      <c r="J156" s="102"/>
      <c r="K156" s="37"/>
      <c r="L156" s="40"/>
    </row>
    <row r="157" spans="1:12" s="27" customFormat="1" ht="13.5" customHeight="1" thickBot="1" x14ac:dyDescent="0.25">
      <c r="A157" s="103">
        <v>1</v>
      </c>
      <c r="B157" s="104" t="s">
        <v>17</v>
      </c>
      <c r="C157" s="105">
        <v>3</v>
      </c>
      <c r="D157" s="105">
        <v>4</v>
      </c>
      <c r="E157" s="105">
        <v>5</v>
      </c>
      <c r="F157" s="105">
        <v>6</v>
      </c>
      <c r="G157" s="105">
        <v>7</v>
      </c>
      <c r="H157" s="105">
        <v>8</v>
      </c>
      <c r="I157" s="105">
        <v>9</v>
      </c>
      <c r="J157" s="106">
        <v>10</v>
      </c>
      <c r="K157" s="37"/>
      <c r="L157" s="40"/>
    </row>
    <row r="158" spans="1:12" s="27" customFormat="1" ht="12.75" customHeight="1" x14ac:dyDescent="0.2">
      <c r="A158" s="78" t="s">
        <v>189</v>
      </c>
      <c r="B158" s="158" t="s">
        <v>190</v>
      </c>
      <c r="C158" s="159">
        <f t="shared" ref="C158:J158" si="20">SUM(C160:C164)</f>
        <v>0</v>
      </c>
      <c r="D158" s="159">
        <f t="shared" si="20"/>
        <v>0</v>
      </c>
      <c r="E158" s="159">
        <f t="shared" si="20"/>
        <v>0</v>
      </c>
      <c r="F158" s="159">
        <f t="shared" si="20"/>
        <v>0</v>
      </c>
      <c r="G158" s="159">
        <f t="shared" si="20"/>
        <v>0</v>
      </c>
      <c r="H158" s="159">
        <f t="shared" si="20"/>
        <v>0</v>
      </c>
      <c r="I158" s="159">
        <f t="shared" si="20"/>
        <v>0</v>
      </c>
      <c r="J158" s="108">
        <f t="shared" si="20"/>
        <v>0</v>
      </c>
      <c r="K158" s="37" t="s">
        <v>336</v>
      </c>
      <c r="L158" s="40" t="s">
        <v>190</v>
      </c>
    </row>
    <row r="159" spans="1:12" s="27" customFormat="1" ht="9.9499999999999993" customHeight="1" x14ac:dyDescent="0.2">
      <c r="A159" s="133" t="s">
        <v>191</v>
      </c>
      <c r="B159" s="73"/>
      <c r="C159" s="74"/>
      <c r="D159" s="118"/>
      <c r="E159" s="118"/>
      <c r="F159" s="118"/>
      <c r="G159" s="80"/>
      <c r="H159" s="80"/>
      <c r="I159" s="80"/>
      <c r="J159" s="81"/>
      <c r="K159" s="37"/>
      <c r="L159" s="40"/>
    </row>
    <row r="160" spans="1:12" s="27" customFormat="1" ht="23.1" customHeight="1" x14ac:dyDescent="0.2">
      <c r="A160" s="113" t="s">
        <v>192</v>
      </c>
      <c r="B160" s="73" t="s">
        <v>193</v>
      </c>
      <c r="C160" s="74"/>
      <c r="D160" s="80"/>
      <c r="E160" s="142"/>
      <c r="F160" s="80">
        <f>E160</f>
        <v>0</v>
      </c>
      <c r="G160" s="74"/>
      <c r="H160" s="80"/>
      <c r="I160" s="142"/>
      <c r="J160" s="75">
        <f>I160</f>
        <v>0</v>
      </c>
      <c r="K160" s="37" t="s">
        <v>337</v>
      </c>
      <c r="L160" s="40" t="s">
        <v>193</v>
      </c>
    </row>
    <row r="161" spans="1:12" s="27" customFormat="1" ht="12.75" customHeight="1" x14ac:dyDescent="0.2">
      <c r="A161" s="113" t="s">
        <v>194</v>
      </c>
      <c r="B161" s="126" t="s">
        <v>237</v>
      </c>
      <c r="C161" s="143"/>
      <c r="D161" s="124"/>
      <c r="E161" s="124"/>
      <c r="F161" s="136">
        <f t="shared" ref="F161:F167" si="21">SUM(C161:E161)</f>
        <v>0</v>
      </c>
      <c r="G161" s="124"/>
      <c r="H161" s="124"/>
      <c r="I161" s="124"/>
      <c r="J161" s="79">
        <f t="shared" ref="J161:J167" si="22">SUM(G161:I161)</f>
        <v>0</v>
      </c>
      <c r="K161" s="37" t="s">
        <v>338</v>
      </c>
      <c r="L161" s="40" t="s">
        <v>237</v>
      </c>
    </row>
    <row r="162" spans="1:12" s="27" customFormat="1" ht="23.1" customHeight="1" x14ac:dyDescent="0.2">
      <c r="A162" s="160" t="s">
        <v>195</v>
      </c>
      <c r="B162" s="126" t="s">
        <v>196</v>
      </c>
      <c r="C162" s="143"/>
      <c r="D162" s="124"/>
      <c r="E162" s="124"/>
      <c r="F162" s="136">
        <f t="shared" si="21"/>
        <v>0</v>
      </c>
      <c r="G162" s="124"/>
      <c r="H162" s="124"/>
      <c r="I162" s="124"/>
      <c r="J162" s="79">
        <f t="shared" si="22"/>
        <v>0</v>
      </c>
      <c r="K162" s="37" t="s">
        <v>339</v>
      </c>
      <c r="L162" s="40" t="s">
        <v>196</v>
      </c>
    </row>
    <row r="163" spans="1:12" s="27" customFormat="1" ht="12.75" customHeight="1" x14ac:dyDescent="0.2">
      <c r="A163" s="113" t="s">
        <v>197</v>
      </c>
      <c r="B163" s="126" t="s">
        <v>198</v>
      </c>
      <c r="C163" s="124"/>
      <c r="D163" s="124"/>
      <c r="E163" s="124"/>
      <c r="F163" s="136">
        <f t="shared" si="21"/>
        <v>0</v>
      </c>
      <c r="G163" s="124"/>
      <c r="H163" s="124"/>
      <c r="I163" s="124"/>
      <c r="J163" s="79">
        <f t="shared" si="22"/>
        <v>0</v>
      </c>
      <c r="K163" s="37" t="s">
        <v>340</v>
      </c>
      <c r="L163" s="40" t="s">
        <v>198</v>
      </c>
    </row>
    <row r="164" spans="1:12" s="27" customFormat="1" ht="12.75" customHeight="1" x14ac:dyDescent="0.2">
      <c r="A164" s="160" t="s">
        <v>199</v>
      </c>
      <c r="B164" s="126" t="s">
        <v>200</v>
      </c>
      <c r="C164" s="124"/>
      <c r="D164" s="124"/>
      <c r="E164" s="124"/>
      <c r="F164" s="136">
        <f t="shared" si="21"/>
        <v>0</v>
      </c>
      <c r="G164" s="124"/>
      <c r="H164" s="124"/>
      <c r="I164" s="124"/>
      <c r="J164" s="79">
        <f t="shared" si="22"/>
        <v>0</v>
      </c>
      <c r="K164" s="37" t="s">
        <v>341</v>
      </c>
      <c r="L164" s="40" t="s">
        <v>200</v>
      </c>
    </row>
    <row r="165" spans="1:12" s="27" customFormat="1" ht="12.75" customHeight="1" x14ac:dyDescent="0.2">
      <c r="A165" s="161" t="s">
        <v>139</v>
      </c>
      <c r="B165" s="162" t="s">
        <v>366</v>
      </c>
      <c r="C165" s="124"/>
      <c r="D165" s="124"/>
      <c r="E165" s="124"/>
      <c r="F165" s="136">
        <f t="shared" si="21"/>
        <v>0</v>
      </c>
      <c r="G165" s="124"/>
      <c r="H165" s="124"/>
      <c r="I165" s="124"/>
      <c r="J165" s="79">
        <f t="shared" si="22"/>
        <v>0</v>
      </c>
      <c r="K165" s="37" t="s">
        <v>371</v>
      </c>
      <c r="L165" s="40" t="s">
        <v>366</v>
      </c>
    </row>
    <row r="166" spans="1:12" s="27" customFormat="1" ht="12.75" customHeight="1" x14ac:dyDescent="0.2">
      <c r="A166" s="161" t="s">
        <v>369</v>
      </c>
      <c r="B166" s="162" t="s">
        <v>367</v>
      </c>
      <c r="C166" s="124"/>
      <c r="D166" s="124"/>
      <c r="E166" s="124"/>
      <c r="F166" s="136">
        <f t="shared" si="21"/>
        <v>0</v>
      </c>
      <c r="G166" s="124"/>
      <c r="H166" s="124"/>
      <c r="I166" s="124"/>
      <c r="J166" s="79">
        <f t="shared" si="22"/>
        <v>0</v>
      </c>
      <c r="K166" s="37" t="s">
        <v>372</v>
      </c>
      <c r="L166" s="40" t="s">
        <v>367</v>
      </c>
    </row>
    <row r="167" spans="1:12" s="27" customFormat="1" ht="12.75" customHeight="1" x14ac:dyDescent="0.2">
      <c r="A167" s="161" t="s">
        <v>355</v>
      </c>
      <c r="B167" s="162" t="s">
        <v>368</v>
      </c>
      <c r="C167" s="124"/>
      <c r="D167" s="124"/>
      <c r="E167" s="124"/>
      <c r="F167" s="136">
        <f t="shared" si="21"/>
        <v>0</v>
      </c>
      <c r="G167" s="124"/>
      <c r="H167" s="124"/>
      <c r="I167" s="124"/>
      <c r="J167" s="79">
        <f t="shared" si="22"/>
        <v>0</v>
      </c>
      <c r="K167" s="37" t="s">
        <v>373</v>
      </c>
      <c r="L167" s="40" t="s">
        <v>368</v>
      </c>
    </row>
    <row r="168" spans="1:12" s="27" customFormat="1" ht="26.25" customHeight="1" thickBot="1" x14ac:dyDescent="0.25">
      <c r="A168" s="163" t="s">
        <v>370</v>
      </c>
      <c r="B168" s="148" t="s">
        <v>201</v>
      </c>
      <c r="C168" s="149">
        <f t="shared" ref="C168:J168" si="23">C138+C143+C144+C158+C165+C166+C167</f>
        <v>0</v>
      </c>
      <c r="D168" s="149">
        <f t="shared" si="23"/>
        <v>0</v>
      </c>
      <c r="E168" s="149">
        <f t="shared" si="23"/>
        <v>0</v>
      </c>
      <c r="F168" s="149">
        <f t="shared" si="23"/>
        <v>0</v>
      </c>
      <c r="G168" s="149">
        <f t="shared" si="23"/>
        <v>0</v>
      </c>
      <c r="H168" s="149">
        <f t="shared" si="23"/>
        <v>0</v>
      </c>
      <c r="I168" s="149">
        <f t="shared" si="23"/>
        <v>0</v>
      </c>
      <c r="J168" s="84">
        <f t="shared" si="23"/>
        <v>0</v>
      </c>
      <c r="K168" s="37" t="s">
        <v>342</v>
      </c>
      <c r="L168" s="40" t="s">
        <v>201</v>
      </c>
    </row>
    <row r="169" spans="1:12" s="27" customFormat="1" ht="20.100000000000001" customHeight="1" x14ac:dyDescent="0.2">
      <c r="A169" s="62" t="s">
        <v>202</v>
      </c>
      <c r="B169" s="73"/>
      <c r="C169" s="74"/>
      <c r="D169" s="80"/>
      <c r="E169" s="80"/>
      <c r="F169" s="80"/>
      <c r="G169" s="80"/>
      <c r="H169" s="80"/>
      <c r="I169" s="80"/>
      <c r="J169" s="81"/>
      <c r="K169" s="37"/>
      <c r="L169" s="40"/>
    </row>
    <row r="170" spans="1:12" s="27" customFormat="1" ht="22.5" x14ac:dyDescent="0.2">
      <c r="A170" s="138" t="s">
        <v>353</v>
      </c>
      <c r="B170" s="69" t="s">
        <v>203</v>
      </c>
      <c r="C170" s="70">
        <f t="shared" ref="C170:J170" si="24">SUM(C172:C176)</f>
        <v>206720</v>
      </c>
      <c r="D170" s="70">
        <f t="shared" si="24"/>
        <v>912010.62</v>
      </c>
      <c r="E170" s="70">
        <f t="shared" si="24"/>
        <v>3912.75</v>
      </c>
      <c r="F170" s="70">
        <f t="shared" si="24"/>
        <v>1122643.3700000001</v>
      </c>
      <c r="G170" s="70">
        <f t="shared" si="24"/>
        <v>215914.82</v>
      </c>
      <c r="H170" s="70">
        <f t="shared" si="24"/>
        <v>445430.26</v>
      </c>
      <c r="I170" s="70">
        <f t="shared" si="24"/>
        <v>5666.16</v>
      </c>
      <c r="J170" s="71">
        <f t="shared" si="24"/>
        <v>667011.24</v>
      </c>
      <c r="K170" s="37" t="s">
        <v>343</v>
      </c>
      <c r="L170" s="40" t="s">
        <v>203</v>
      </c>
    </row>
    <row r="171" spans="1:12" s="28" customFormat="1" ht="9.9499999999999993" customHeight="1" x14ac:dyDescent="0.2">
      <c r="A171" s="164" t="s">
        <v>42</v>
      </c>
      <c r="B171" s="110"/>
      <c r="C171" s="111"/>
      <c r="D171" s="118"/>
      <c r="E171" s="118"/>
      <c r="F171" s="118"/>
      <c r="G171" s="118"/>
      <c r="H171" s="118"/>
      <c r="I171" s="118"/>
      <c r="J171" s="112"/>
      <c r="K171" s="38"/>
      <c r="L171" s="41"/>
    </row>
    <row r="172" spans="1:12" s="27" customFormat="1" ht="23.1" customHeight="1" x14ac:dyDescent="0.2">
      <c r="A172" s="165" t="s">
        <v>204</v>
      </c>
      <c r="B172" s="73" t="s">
        <v>205</v>
      </c>
      <c r="C172" s="141">
        <v>206720</v>
      </c>
      <c r="D172" s="116">
        <v>-2399204.71</v>
      </c>
      <c r="E172" s="116">
        <v>3912.75</v>
      </c>
      <c r="F172" s="114">
        <f>SUM(C172:E172)</f>
        <v>-2188571.96</v>
      </c>
      <c r="G172" s="116">
        <v>215914.82</v>
      </c>
      <c r="H172" s="116">
        <v>-3020670.15</v>
      </c>
      <c r="I172" s="116">
        <v>5666.16</v>
      </c>
      <c r="J172" s="71">
        <f>SUM(G172:I172)</f>
        <v>-2799089.17</v>
      </c>
      <c r="K172" s="37" t="s">
        <v>344</v>
      </c>
      <c r="L172" s="40" t="s">
        <v>205</v>
      </c>
    </row>
    <row r="173" spans="1:12" s="27" customFormat="1" ht="23.25" customHeight="1" x14ac:dyDescent="0.2">
      <c r="A173" s="166" t="s">
        <v>241</v>
      </c>
      <c r="B173" s="110" t="s">
        <v>345</v>
      </c>
      <c r="C173" s="167"/>
      <c r="D173" s="124">
        <v>3311215.33</v>
      </c>
      <c r="E173" s="124"/>
      <c r="F173" s="114">
        <f>SUM(C173:E173)</f>
        <v>3311215.33</v>
      </c>
      <c r="G173" s="167"/>
      <c r="H173" s="124">
        <v>3466100.41</v>
      </c>
      <c r="I173" s="124"/>
      <c r="J173" s="71">
        <f>SUM(G173:I173)</f>
        <v>3466100.41</v>
      </c>
      <c r="K173" s="37" t="s">
        <v>345</v>
      </c>
      <c r="L173" s="40" t="s">
        <v>377</v>
      </c>
    </row>
    <row r="174" spans="1:12" s="27" customFormat="1" ht="12.75" customHeight="1" x14ac:dyDescent="0.2">
      <c r="A174" s="166" t="s">
        <v>206</v>
      </c>
      <c r="B174" s="110" t="s">
        <v>207</v>
      </c>
      <c r="C174" s="168"/>
      <c r="D174" s="124"/>
      <c r="E174" s="124"/>
      <c r="F174" s="114">
        <f>SUM(C174:E174)</f>
        <v>0</v>
      </c>
      <c r="G174" s="124"/>
      <c r="H174" s="124"/>
      <c r="I174" s="124"/>
      <c r="J174" s="79">
        <f>SUM(G174:I174)</f>
        <v>0</v>
      </c>
      <c r="K174" s="37" t="s">
        <v>346</v>
      </c>
      <c r="L174" s="40" t="s">
        <v>207</v>
      </c>
    </row>
    <row r="175" spans="1:12" s="27" customFormat="1" ht="12.75" customHeight="1" x14ac:dyDescent="0.2">
      <c r="A175" s="166" t="s">
        <v>208</v>
      </c>
      <c r="B175" s="126" t="s">
        <v>209</v>
      </c>
      <c r="C175" s="143"/>
      <c r="D175" s="124"/>
      <c r="E175" s="124"/>
      <c r="F175" s="114">
        <f>SUM(C175:E175)</f>
        <v>0</v>
      </c>
      <c r="G175" s="124"/>
      <c r="H175" s="124"/>
      <c r="I175" s="124"/>
      <c r="J175" s="79">
        <f>SUM(G175:I175)</f>
        <v>0</v>
      </c>
      <c r="K175" s="37" t="s">
        <v>347</v>
      </c>
      <c r="L175" s="40" t="s">
        <v>209</v>
      </c>
    </row>
    <row r="176" spans="1:12" s="27" customFormat="1" ht="12.75" customHeight="1" thickBot="1" x14ac:dyDescent="0.25">
      <c r="A176" s="164" t="s">
        <v>350</v>
      </c>
      <c r="B176" s="73" t="s">
        <v>351</v>
      </c>
      <c r="C176" s="141"/>
      <c r="D176" s="141"/>
      <c r="E176" s="141"/>
      <c r="F176" s="114">
        <f>SUM(C176:E176)</f>
        <v>0</v>
      </c>
      <c r="G176" s="141"/>
      <c r="H176" s="141"/>
      <c r="I176" s="141"/>
      <c r="J176" s="79">
        <f>SUM(G176:I176)</f>
        <v>0</v>
      </c>
      <c r="K176" s="37" t="s">
        <v>352</v>
      </c>
      <c r="L176" s="40" t="s">
        <v>351</v>
      </c>
    </row>
    <row r="177" spans="1:12" ht="30" customHeight="1" thickBot="1" x14ac:dyDescent="0.25">
      <c r="A177" s="150" t="s">
        <v>210</v>
      </c>
      <c r="B177" s="130" t="s">
        <v>211</v>
      </c>
      <c r="C177" s="131">
        <f t="shared" ref="C177:J177" si="25">C168+C170</f>
        <v>206720</v>
      </c>
      <c r="D177" s="131">
        <f t="shared" si="25"/>
        <v>912010.62</v>
      </c>
      <c r="E177" s="131">
        <f t="shared" si="25"/>
        <v>3912.75</v>
      </c>
      <c r="F177" s="131">
        <f t="shared" si="25"/>
        <v>1122643.3700000001</v>
      </c>
      <c r="G177" s="131">
        <f t="shared" si="25"/>
        <v>215914.82</v>
      </c>
      <c r="H177" s="131">
        <f t="shared" si="25"/>
        <v>445430.26</v>
      </c>
      <c r="I177" s="131">
        <f t="shared" si="25"/>
        <v>5666.16</v>
      </c>
      <c r="J177" s="132">
        <f t="shared" si="25"/>
        <v>667011.24</v>
      </c>
      <c r="K177" s="37" t="s">
        <v>348</v>
      </c>
      <c r="L177" s="40" t="s">
        <v>211</v>
      </c>
    </row>
    <row r="178" spans="1:12" s="6" customFormat="1" ht="24" customHeight="1" x14ac:dyDescent="0.2">
      <c r="A178" s="169" t="s">
        <v>212</v>
      </c>
      <c r="B178" s="170"/>
      <c r="C178" s="171"/>
      <c r="D178" s="171"/>
      <c r="E178" s="171"/>
      <c r="F178" s="171"/>
      <c r="G178" s="171"/>
      <c r="H178" s="171"/>
      <c r="I178" s="171"/>
      <c r="J178" s="171"/>
      <c r="L178" s="40"/>
    </row>
    <row r="179" spans="1:12" s="6" customFormat="1" ht="12.75" hidden="1" customHeight="1" x14ac:dyDescent="0.2">
      <c r="A179" s="171"/>
      <c r="B179" s="171"/>
      <c r="C179" s="171"/>
      <c r="D179" s="171"/>
      <c r="E179" s="171"/>
      <c r="F179" s="171"/>
      <c r="G179" s="171"/>
      <c r="H179" s="171"/>
      <c r="I179" s="171"/>
      <c r="J179" s="171"/>
      <c r="L179" s="40"/>
    </row>
    <row r="180" spans="1:12" s="6" customFormat="1" ht="12.75" hidden="1" customHeight="1" x14ac:dyDescent="0.2">
      <c r="A180" s="169"/>
      <c r="B180" s="170"/>
      <c r="C180" s="171"/>
      <c r="D180" s="171"/>
      <c r="E180" s="171"/>
      <c r="F180" s="171"/>
      <c r="G180" s="171"/>
      <c r="H180" s="171"/>
      <c r="I180" s="171"/>
      <c r="J180" s="171"/>
      <c r="L180" s="40"/>
    </row>
    <row r="181" spans="1:12" s="6" customFormat="1" ht="12.75" hidden="1" customHeight="1" x14ac:dyDescent="0.2">
      <c r="A181" s="172" t="s">
        <v>225</v>
      </c>
      <c r="B181" s="173" t="s">
        <v>397</v>
      </c>
      <c r="C181" s="173"/>
      <c r="D181" s="173"/>
      <c r="E181" s="171"/>
      <c r="F181" s="169" t="s">
        <v>228</v>
      </c>
      <c r="G181" s="174"/>
      <c r="H181" s="174"/>
      <c r="I181" s="175" t="s">
        <v>406</v>
      </c>
      <c r="J181" s="175"/>
      <c r="L181" s="40"/>
    </row>
    <row r="182" spans="1:12" s="6" customFormat="1" ht="12.75" hidden="1" customHeight="1" x14ac:dyDescent="0.2">
      <c r="A182" s="169" t="s">
        <v>227</v>
      </c>
      <c r="B182" s="176" t="s">
        <v>226</v>
      </c>
      <c r="C182" s="176"/>
      <c r="D182" s="176"/>
      <c r="E182" s="171"/>
      <c r="F182" s="169"/>
      <c r="G182" s="177" t="s">
        <v>229</v>
      </c>
      <c r="H182" s="177"/>
      <c r="I182" s="177" t="s">
        <v>226</v>
      </c>
      <c r="J182" s="177"/>
      <c r="L182" s="40"/>
    </row>
    <row r="183" spans="1:12" s="6" customFormat="1" ht="12.75" hidden="1" customHeight="1" x14ac:dyDescent="0.2">
      <c r="A183" s="169"/>
      <c r="B183" s="170"/>
      <c r="C183" s="171"/>
      <c r="D183" s="171"/>
      <c r="E183" s="171"/>
      <c r="F183" s="171"/>
      <c r="G183" s="171"/>
      <c r="H183" s="171"/>
      <c r="I183" s="171"/>
      <c r="J183" s="171"/>
      <c r="L183" s="40"/>
    </row>
    <row r="184" spans="1:12" ht="12.75" hidden="1" customHeight="1" x14ac:dyDescent="0.2">
      <c r="A184" s="169"/>
      <c r="B184" s="170"/>
      <c r="C184" s="171"/>
      <c r="D184" s="178"/>
      <c r="E184" s="179" t="s">
        <v>230</v>
      </c>
      <c r="F184" s="179"/>
      <c r="G184" s="180"/>
      <c r="H184" s="180"/>
      <c r="I184" s="180"/>
      <c r="J184" s="180"/>
    </row>
    <row r="185" spans="1:12" ht="12.75" hidden="1" customHeight="1" x14ac:dyDescent="0.2">
      <c r="A185" s="169"/>
      <c r="B185" s="170"/>
      <c r="C185" s="171"/>
      <c r="D185" s="181"/>
      <c r="E185" s="181"/>
      <c r="F185" s="181"/>
      <c r="G185" s="182" t="s">
        <v>231</v>
      </c>
      <c r="H185" s="182"/>
      <c r="I185" s="182"/>
      <c r="J185" s="182"/>
    </row>
    <row r="186" spans="1:12" ht="12.75" hidden="1" customHeight="1" x14ac:dyDescent="0.2">
      <c r="A186" s="169"/>
      <c r="B186" s="170"/>
      <c r="C186" s="183" t="s">
        <v>234</v>
      </c>
      <c r="D186" s="183"/>
      <c r="E186" s="175"/>
      <c r="F186" s="175"/>
      <c r="G186" s="174"/>
      <c r="H186" s="174"/>
      <c r="I186" s="175"/>
      <c r="J186" s="175"/>
    </row>
    <row r="187" spans="1:12" ht="12.75" hidden="1" customHeight="1" x14ac:dyDescent="0.2">
      <c r="A187" s="169"/>
      <c r="B187" s="170"/>
      <c r="C187" s="184" t="s">
        <v>233</v>
      </c>
      <c r="D187" s="184"/>
      <c r="E187" s="177" t="s">
        <v>232</v>
      </c>
      <c r="F187" s="177"/>
      <c r="G187" s="177" t="s">
        <v>229</v>
      </c>
      <c r="H187" s="177"/>
      <c r="I187" s="177" t="s">
        <v>226</v>
      </c>
      <c r="J187" s="177"/>
    </row>
    <row r="188" spans="1:12" ht="12.75" hidden="1" customHeight="1" x14ac:dyDescent="0.2">
      <c r="A188" s="169"/>
      <c r="B188" s="170"/>
      <c r="C188" s="169"/>
      <c r="D188" s="169"/>
      <c r="E188" s="95"/>
      <c r="F188" s="95"/>
      <c r="G188" s="95"/>
      <c r="H188" s="95"/>
      <c r="I188" s="95"/>
      <c r="J188" s="95"/>
    </row>
    <row r="189" spans="1:12" ht="12.75" hidden="1" customHeight="1" x14ac:dyDescent="0.2">
      <c r="A189" s="185" t="s">
        <v>236</v>
      </c>
      <c r="B189" s="186"/>
      <c r="C189" s="175"/>
      <c r="D189" s="175"/>
      <c r="E189" s="174"/>
      <c r="F189" s="174"/>
      <c r="G189" s="175"/>
      <c r="H189" s="175"/>
      <c r="I189" s="175"/>
      <c r="J189" s="175"/>
    </row>
    <row r="190" spans="1:12" ht="12.75" hidden="1" customHeight="1" x14ac:dyDescent="0.2">
      <c r="A190" s="187" t="s">
        <v>224</v>
      </c>
      <c r="B190" s="188"/>
      <c r="C190" s="177" t="s">
        <v>232</v>
      </c>
      <c r="D190" s="177"/>
      <c r="E190" s="177" t="s">
        <v>229</v>
      </c>
      <c r="F190" s="177"/>
      <c r="G190" s="177" t="s">
        <v>226</v>
      </c>
      <c r="H190" s="177"/>
      <c r="I190" s="189" t="s">
        <v>235</v>
      </c>
      <c r="J190" s="189"/>
    </row>
    <row r="191" spans="1:12" x14ac:dyDescent="0.2">
      <c r="A191" s="190"/>
      <c r="B191" s="191"/>
      <c r="C191" s="186"/>
      <c r="D191" s="186"/>
      <c r="E191" s="186"/>
      <c r="F191" s="186"/>
      <c r="G191" s="186"/>
      <c r="H191" s="186"/>
      <c r="I191" s="186"/>
      <c r="J191" s="186"/>
    </row>
    <row r="192" spans="1:12" x14ac:dyDescent="0.2">
      <c r="A192" s="190"/>
      <c r="B192" s="191"/>
      <c r="C192" s="186"/>
      <c r="D192" s="186"/>
      <c r="E192" s="186"/>
      <c r="F192" s="186"/>
      <c r="G192" s="186"/>
      <c r="H192" s="186"/>
      <c r="I192" s="186"/>
      <c r="J192" s="186"/>
    </row>
    <row r="193" spans="1:10" x14ac:dyDescent="0.2">
      <c r="A193" s="190"/>
      <c r="B193" s="191"/>
      <c r="C193" s="186"/>
      <c r="D193" s="186"/>
      <c r="E193" s="186"/>
      <c r="F193" s="186"/>
      <c r="G193" s="186"/>
      <c r="H193" s="186"/>
      <c r="I193" s="186"/>
      <c r="J193" s="186"/>
    </row>
    <row r="194" spans="1:10" x14ac:dyDescent="0.2">
      <c r="A194" s="190"/>
      <c r="B194" s="191"/>
      <c r="C194" s="186"/>
      <c r="D194" s="186"/>
      <c r="E194" s="186"/>
      <c r="F194" s="186"/>
      <c r="G194" s="186"/>
      <c r="H194" s="186"/>
      <c r="I194" s="186"/>
      <c r="J194" s="186"/>
    </row>
    <row r="195" spans="1:10" x14ac:dyDescent="0.2">
      <c r="A195" s="190"/>
      <c r="B195" s="191"/>
      <c r="C195" s="186"/>
      <c r="D195" s="186"/>
      <c r="E195" s="186"/>
      <c r="F195" s="186"/>
      <c r="G195" s="186"/>
      <c r="H195" s="186"/>
      <c r="I195" s="186"/>
      <c r="J195" s="186"/>
    </row>
    <row r="196" spans="1:10" x14ac:dyDescent="0.2">
      <c r="A196" s="190"/>
      <c r="B196" s="191"/>
      <c r="C196" s="186"/>
      <c r="D196" s="186"/>
      <c r="E196" s="186"/>
      <c r="F196" s="186"/>
      <c r="G196" s="186"/>
      <c r="H196" s="186"/>
      <c r="I196" s="186"/>
      <c r="J196" s="186"/>
    </row>
    <row r="197" spans="1:10" x14ac:dyDescent="0.2">
      <c r="A197" s="190"/>
      <c r="B197" s="191"/>
      <c r="C197" s="186"/>
      <c r="D197" s="186"/>
      <c r="E197" s="186"/>
      <c r="F197" s="186"/>
      <c r="G197" s="186"/>
      <c r="H197" s="186"/>
      <c r="I197" s="186"/>
      <c r="J197" s="186"/>
    </row>
    <row r="198" spans="1:10" x14ac:dyDescent="0.2">
      <c r="A198" s="190"/>
      <c r="B198" s="191"/>
      <c r="C198" s="186"/>
      <c r="D198" s="186"/>
      <c r="E198" s="186"/>
      <c r="F198" s="186"/>
      <c r="G198" s="186"/>
      <c r="H198" s="186"/>
      <c r="I198" s="186"/>
      <c r="J198" s="186"/>
    </row>
    <row r="199" spans="1:10" x14ac:dyDescent="0.2">
      <c r="A199" s="190"/>
      <c r="B199" s="191"/>
      <c r="C199" s="186"/>
      <c r="D199" s="186"/>
      <c r="E199" s="186"/>
      <c r="F199" s="186"/>
      <c r="G199" s="186"/>
      <c r="H199" s="186"/>
      <c r="I199" s="186"/>
      <c r="J199" s="186"/>
    </row>
    <row r="200" spans="1:10" x14ac:dyDescent="0.2">
      <c r="A200" s="190"/>
      <c r="B200" s="191"/>
      <c r="C200" s="186"/>
      <c r="D200" s="186"/>
      <c r="E200" s="186"/>
      <c r="F200" s="186"/>
      <c r="G200" s="186"/>
      <c r="H200" s="186"/>
      <c r="I200" s="186"/>
      <c r="J200" s="186"/>
    </row>
    <row r="201" spans="1:10" x14ac:dyDescent="0.2">
      <c r="A201" s="190"/>
      <c r="B201" s="191"/>
      <c r="C201" s="186"/>
      <c r="D201" s="186"/>
      <c r="E201" s="186"/>
      <c r="F201" s="186"/>
      <c r="G201" s="186"/>
      <c r="H201" s="186"/>
      <c r="I201" s="186"/>
      <c r="J201" s="186"/>
    </row>
    <row r="202" spans="1:10" x14ac:dyDescent="0.2">
      <c r="A202" s="190"/>
      <c r="B202" s="191"/>
      <c r="C202" s="186"/>
      <c r="D202" s="186"/>
      <c r="E202" s="186"/>
      <c r="F202" s="186"/>
      <c r="G202" s="186"/>
      <c r="H202" s="186"/>
      <c r="I202" s="186"/>
      <c r="J202" s="186"/>
    </row>
    <row r="203" spans="1:10" x14ac:dyDescent="0.2">
      <c r="A203" s="190"/>
      <c r="B203" s="191"/>
      <c r="C203" s="186"/>
      <c r="D203" s="186"/>
      <c r="E203" s="186"/>
      <c r="F203" s="186"/>
      <c r="G203" s="186"/>
      <c r="H203" s="186"/>
      <c r="I203" s="186"/>
      <c r="J203" s="186"/>
    </row>
    <row r="204" spans="1:10" x14ac:dyDescent="0.2">
      <c r="A204" s="190"/>
      <c r="B204" s="191"/>
      <c r="C204" s="186"/>
      <c r="D204" s="186"/>
      <c r="E204" s="186"/>
      <c r="F204" s="186"/>
      <c r="G204" s="186"/>
      <c r="H204" s="186"/>
      <c r="I204" s="186"/>
      <c r="J204" s="186"/>
    </row>
    <row r="205" spans="1:10" x14ac:dyDescent="0.2">
      <c r="A205" s="190"/>
      <c r="B205" s="191"/>
      <c r="C205" s="186"/>
      <c r="D205" s="186"/>
      <c r="E205" s="186"/>
      <c r="F205" s="186"/>
      <c r="G205" s="186"/>
      <c r="H205" s="186"/>
      <c r="I205" s="186"/>
      <c r="J205" s="186"/>
    </row>
    <row r="206" spans="1:10" x14ac:dyDescent="0.2">
      <c r="A206" s="190"/>
      <c r="B206" s="191"/>
      <c r="C206" s="186"/>
      <c r="D206" s="186"/>
      <c r="E206" s="186"/>
      <c r="F206" s="186"/>
      <c r="G206" s="186"/>
      <c r="H206" s="186"/>
      <c r="I206" s="186"/>
      <c r="J206" s="186"/>
    </row>
    <row r="207" spans="1:10" x14ac:dyDescent="0.2">
      <c r="A207" s="190"/>
      <c r="B207" s="191"/>
      <c r="C207" s="186"/>
      <c r="D207" s="186"/>
      <c r="E207" s="186"/>
      <c r="F207" s="186"/>
      <c r="G207" s="186"/>
      <c r="H207" s="186"/>
      <c r="I207" s="186"/>
      <c r="J207" s="186"/>
    </row>
    <row r="208" spans="1:10" x14ac:dyDescent="0.2">
      <c r="A208" s="190"/>
      <c r="B208" s="191"/>
      <c r="C208" s="186"/>
      <c r="D208" s="186"/>
      <c r="E208" s="186"/>
      <c r="F208" s="186"/>
      <c r="G208" s="186"/>
      <c r="H208" s="186"/>
      <c r="I208" s="186"/>
      <c r="J208" s="186"/>
    </row>
    <row r="209" spans="1:10" x14ac:dyDescent="0.2">
      <c r="A209" s="190"/>
      <c r="B209" s="191"/>
      <c r="C209" s="186"/>
      <c r="D209" s="186"/>
      <c r="E209" s="186"/>
      <c r="F209" s="186"/>
      <c r="G209" s="186"/>
      <c r="H209" s="186"/>
      <c r="I209" s="186"/>
      <c r="J209" s="186"/>
    </row>
    <row r="210" spans="1:10" x14ac:dyDescent="0.2">
      <c r="A210" s="190"/>
      <c r="B210" s="191"/>
      <c r="C210" s="186"/>
      <c r="D210" s="186"/>
      <c r="E210" s="186"/>
      <c r="F210" s="186"/>
      <c r="G210" s="186"/>
      <c r="H210" s="186"/>
      <c r="I210" s="186"/>
      <c r="J210" s="186"/>
    </row>
    <row r="211" spans="1:10" x14ac:dyDescent="0.2">
      <c r="A211" s="190"/>
      <c r="B211" s="191"/>
      <c r="C211" s="186"/>
      <c r="D211" s="186"/>
      <c r="E211" s="186"/>
      <c r="F211" s="186"/>
      <c r="G211" s="186"/>
      <c r="H211" s="186"/>
      <c r="I211" s="186"/>
      <c r="J211" s="186"/>
    </row>
    <row r="212" spans="1:10" x14ac:dyDescent="0.2">
      <c r="A212" s="190"/>
      <c r="B212" s="191"/>
      <c r="C212" s="186"/>
      <c r="D212" s="186"/>
      <c r="E212" s="186"/>
      <c r="F212" s="186"/>
      <c r="G212" s="186"/>
      <c r="H212" s="186"/>
      <c r="I212" s="186"/>
      <c r="J212" s="186"/>
    </row>
    <row r="213" spans="1:10" x14ac:dyDescent="0.2">
      <c r="A213" s="190"/>
      <c r="B213" s="191"/>
      <c r="C213" s="186"/>
      <c r="D213" s="186"/>
      <c r="E213" s="186"/>
      <c r="F213" s="186"/>
      <c r="G213" s="186"/>
      <c r="H213" s="186"/>
      <c r="I213" s="186"/>
      <c r="J213" s="186"/>
    </row>
    <row r="214" spans="1:10" x14ac:dyDescent="0.2">
      <c r="A214" s="190"/>
      <c r="B214" s="191"/>
      <c r="C214" s="186"/>
      <c r="D214" s="186"/>
      <c r="E214" s="186"/>
      <c r="F214" s="186"/>
      <c r="G214" s="186"/>
      <c r="H214" s="186"/>
      <c r="I214" s="186"/>
      <c r="J214" s="186"/>
    </row>
    <row r="215" spans="1:10" x14ac:dyDescent="0.2">
      <c r="A215" s="190"/>
      <c r="B215" s="191"/>
      <c r="C215" s="186"/>
      <c r="D215" s="186"/>
      <c r="E215" s="186"/>
      <c r="F215" s="186"/>
      <c r="G215" s="186"/>
      <c r="H215" s="186"/>
      <c r="I215" s="186"/>
      <c r="J215" s="186"/>
    </row>
    <row r="216" spans="1:10" x14ac:dyDescent="0.2">
      <c r="A216" s="190"/>
      <c r="B216" s="191"/>
      <c r="C216" s="186"/>
      <c r="D216" s="186"/>
      <c r="E216" s="186"/>
      <c r="F216" s="186"/>
      <c r="G216" s="186"/>
      <c r="H216" s="186"/>
      <c r="I216" s="186"/>
      <c r="J216" s="186"/>
    </row>
    <row r="217" spans="1:10" x14ac:dyDescent="0.2">
      <c r="A217" s="190"/>
      <c r="B217" s="191"/>
      <c r="C217" s="186"/>
      <c r="D217" s="186"/>
      <c r="E217" s="186"/>
      <c r="F217" s="186"/>
      <c r="G217" s="186"/>
      <c r="H217" s="186"/>
      <c r="I217" s="186"/>
      <c r="J217" s="186"/>
    </row>
    <row r="218" spans="1:10" x14ac:dyDescent="0.2">
      <c r="A218" s="190"/>
      <c r="B218" s="191"/>
      <c r="C218" s="186"/>
      <c r="D218" s="186"/>
      <c r="E218" s="186"/>
      <c r="F218" s="186"/>
      <c r="G218" s="186"/>
      <c r="H218" s="186"/>
      <c r="I218" s="186"/>
      <c r="J218" s="186"/>
    </row>
    <row r="219" spans="1:10" x14ac:dyDescent="0.2">
      <c r="A219" s="190"/>
      <c r="B219" s="191"/>
      <c r="C219" s="186"/>
      <c r="D219" s="186"/>
      <c r="E219" s="186"/>
      <c r="F219" s="186"/>
      <c r="G219" s="186"/>
      <c r="H219" s="186"/>
      <c r="I219" s="186"/>
      <c r="J219" s="186"/>
    </row>
    <row r="220" spans="1:10" x14ac:dyDescent="0.2">
      <c r="A220" s="190"/>
      <c r="B220" s="191"/>
      <c r="C220" s="186"/>
      <c r="D220" s="186"/>
      <c r="E220" s="186"/>
      <c r="F220" s="186"/>
      <c r="G220" s="186"/>
      <c r="H220" s="186"/>
      <c r="I220" s="186"/>
      <c r="J220" s="186"/>
    </row>
    <row r="221" spans="1:10" x14ac:dyDescent="0.2">
      <c r="A221" s="190"/>
      <c r="B221" s="191"/>
      <c r="C221" s="186"/>
      <c r="D221" s="186"/>
      <c r="E221" s="186"/>
      <c r="F221" s="186"/>
      <c r="G221" s="186"/>
      <c r="H221" s="186"/>
      <c r="I221" s="186"/>
      <c r="J221" s="186"/>
    </row>
    <row r="222" spans="1:10" x14ac:dyDescent="0.2">
      <c r="A222" s="190"/>
      <c r="B222" s="191"/>
      <c r="C222" s="186"/>
      <c r="D222" s="186"/>
      <c r="E222" s="186"/>
      <c r="F222" s="186"/>
      <c r="G222" s="186"/>
      <c r="H222" s="186"/>
      <c r="I222" s="186"/>
      <c r="J222" s="186"/>
    </row>
    <row r="223" spans="1:10" x14ac:dyDescent="0.2">
      <c r="A223" s="190"/>
      <c r="B223" s="191"/>
      <c r="C223" s="186"/>
      <c r="D223" s="186"/>
      <c r="E223" s="186"/>
      <c r="F223" s="186"/>
      <c r="G223" s="186"/>
      <c r="H223" s="186"/>
      <c r="I223" s="186"/>
      <c r="J223" s="186"/>
    </row>
    <row r="224" spans="1:10" x14ac:dyDescent="0.2">
      <c r="A224" s="190"/>
      <c r="B224" s="191"/>
      <c r="C224" s="186"/>
      <c r="D224" s="186"/>
      <c r="E224" s="186"/>
      <c r="F224" s="186"/>
      <c r="G224" s="186"/>
      <c r="H224" s="186"/>
      <c r="I224" s="186"/>
      <c r="J224" s="186"/>
    </row>
    <row r="225" spans="1:10" x14ac:dyDescent="0.2">
      <c r="A225" s="190"/>
      <c r="B225" s="191"/>
      <c r="C225" s="186"/>
      <c r="D225" s="186"/>
      <c r="E225" s="186"/>
      <c r="F225" s="186"/>
      <c r="G225" s="186"/>
      <c r="H225" s="186"/>
      <c r="I225" s="186"/>
      <c r="J225" s="186"/>
    </row>
    <row r="226" spans="1:10" x14ac:dyDescent="0.2">
      <c r="A226" s="190"/>
      <c r="B226" s="191"/>
      <c r="C226" s="186"/>
      <c r="D226" s="186"/>
      <c r="E226" s="186"/>
      <c r="F226" s="186"/>
      <c r="G226" s="186"/>
      <c r="H226" s="186"/>
      <c r="I226" s="186"/>
      <c r="J226" s="186"/>
    </row>
    <row r="227" spans="1:10" x14ac:dyDescent="0.2">
      <c r="A227" s="190"/>
      <c r="B227" s="191"/>
      <c r="C227" s="186"/>
      <c r="D227" s="186"/>
      <c r="E227" s="186"/>
      <c r="F227" s="186"/>
      <c r="G227" s="186"/>
      <c r="H227" s="186"/>
      <c r="I227" s="186"/>
      <c r="J227" s="186"/>
    </row>
    <row r="228" spans="1:10" x14ac:dyDescent="0.2">
      <c r="A228" s="190"/>
      <c r="B228" s="191"/>
      <c r="C228" s="186"/>
      <c r="D228" s="186"/>
      <c r="E228" s="186"/>
      <c r="F228" s="186"/>
      <c r="G228" s="186"/>
      <c r="H228" s="186"/>
      <c r="I228" s="186"/>
      <c r="J228" s="186"/>
    </row>
    <row r="229" spans="1:10" x14ac:dyDescent="0.2">
      <c r="A229" s="190"/>
      <c r="B229" s="191"/>
      <c r="C229" s="186"/>
      <c r="D229" s="186"/>
      <c r="E229" s="186"/>
      <c r="F229" s="186"/>
      <c r="G229" s="186"/>
      <c r="H229" s="186"/>
      <c r="I229" s="186"/>
      <c r="J229" s="186"/>
    </row>
    <row r="230" spans="1:10" x14ac:dyDescent="0.2">
      <c r="A230" s="190"/>
      <c r="B230" s="191"/>
      <c r="C230" s="186"/>
      <c r="D230" s="186"/>
      <c r="E230" s="186"/>
      <c r="F230" s="186"/>
      <c r="G230" s="186"/>
      <c r="H230" s="186"/>
      <c r="I230" s="186"/>
      <c r="J230" s="186"/>
    </row>
    <row r="231" spans="1:10" x14ac:dyDescent="0.2">
      <c r="A231" s="190"/>
      <c r="B231" s="191"/>
      <c r="C231" s="186"/>
      <c r="D231" s="186"/>
      <c r="E231" s="186"/>
      <c r="F231" s="186"/>
      <c r="G231" s="186"/>
      <c r="H231" s="186"/>
      <c r="I231" s="186"/>
      <c r="J231" s="186"/>
    </row>
    <row r="232" spans="1:10" x14ac:dyDescent="0.2">
      <c r="A232" s="190"/>
      <c r="B232" s="191"/>
      <c r="C232" s="186"/>
      <c r="D232" s="186"/>
      <c r="E232" s="186"/>
      <c r="F232" s="186"/>
      <c r="G232" s="186"/>
      <c r="H232" s="186"/>
      <c r="I232" s="186"/>
      <c r="J232" s="186"/>
    </row>
    <row r="233" spans="1:10" x14ac:dyDescent="0.2">
      <c r="A233" s="190"/>
      <c r="B233" s="191"/>
      <c r="C233" s="186"/>
      <c r="D233" s="186"/>
      <c r="E233" s="186"/>
      <c r="F233" s="186"/>
      <c r="G233" s="186"/>
      <c r="H233" s="186"/>
      <c r="I233" s="186"/>
      <c r="J233" s="186"/>
    </row>
    <row r="234" spans="1:10" x14ac:dyDescent="0.2">
      <c r="A234" s="190"/>
      <c r="B234" s="191"/>
      <c r="C234" s="186"/>
      <c r="D234" s="186"/>
      <c r="E234" s="186"/>
      <c r="F234" s="186"/>
      <c r="G234" s="186"/>
      <c r="H234" s="186"/>
      <c r="I234" s="186"/>
      <c r="J234" s="186"/>
    </row>
    <row r="235" spans="1:10" x14ac:dyDescent="0.2">
      <c r="A235" s="190"/>
      <c r="B235" s="191"/>
      <c r="C235" s="186"/>
      <c r="D235" s="186"/>
      <c r="E235" s="186"/>
      <c r="F235" s="186"/>
      <c r="G235" s="186"/>
      <c r="H235" s="186"/>
      <c r="I235" s="186"/>
      <c r="J235" s="186"/>
    </row>
    <row r="236" spans="1:10" x14ac:dyDescent="0.2">
      <c r="A236" s="190"/>
      <c r="B236" s="191"/>
      <c r="C236" s="186"/>
      <c r="D236" s="186"/>
      <c r="E236" s="186"/>
      <c r="F236" s="186"/>
      <c r="G236" s="186"/>
      <c r="H236" s="186"/>
      <c r="I236" s="186"/>
      <c r="J236" s="186"/>
    </row>
    <row r="237" spans="1:10" x14ac:dyDescent="0.2">
      <c r="A237" s="190"/>
      <c r="B237" s="191"/>
      <c r="C237" s="186"/>
      <c r="D237" s="186"/>
      <c r="E237" s="186"/>
      <c r="F237" s="186"/>
      <c r="G237" s="186"/>
      <c r="H237" s="186"/>
      <c r="I237" s="186"/>
      <c r="J237" s="186"/>
    </row>
    <row r="238" spans="1:10" x14ac:dyDescent="0.2">
      <c r="A238" s="190"/>
      <c r="B238" s="191"/>
      <c r="C238" s="186"/>
      <c r="D238" s="186"/>
      <c r="E238" s="186"/>
      <c r="F238" s="186"/>
      <c r="G238" s="186"/>
      <c r="H238" s="186"/>
      <c r="I238" s="186"/>
      <c r="J238" s="186"/>
    </row>
    <row r="239" spans="1:10" x14ac:dyDescent="0.2">
      <c r="A239" s="190"/>
      <c r="B239" s="191"/>
      <c r="C239" s="186"/>
      <c r="D239" s="186"/>
      <c r="E239" s="186"/>
      <c r="F239" s="186"/>
      <c r="G239" s="186"/>
      <c r="H239" s="186"/>
      <c r="I239" s="186"/>
      <c r="J239" s="186"/>
    </row>
    <row r="240" spans="1:10" x14ac:dyDescent="0.2">
      <c r="A240" s="190"/>
      <c r="B240" s="191"/>
      <c r="C240" s="186"/>
      <c r="D240" s="186"/>
      <c r="E240" s="186"/>
      <c r="F240" s="186"/>
      <c r="G240" s="186"/>
      <c r="H240" s="186"/>
      <c r="I240" s="186"/>
      <c r="J240" s="186"/>
    </row>
    <row r="241" spans="1:10" x14ac:dyDescent="0.2">
      <c r="A241" s="190"/>
      <c r="B241" s="191"/>
      <c r="C241" s="186"/>
      <c r="D241" s="186"/>
      <c r="E241" s="186"/>
      <c r="F241" s="186"/>
      <c r="G241" s="186"/>
      <c r="H241" s="186"/>
      <c r="I241" s="186"/>
      <c r="J241" s="186"/>
    </row>
    <row r="242" spans="1:10" x14ac:dyDescent="0.2">
      <c r="A242" s="190"/>
      <c r="B242" s="191"/>
      <c r="C242" s="186"/>
      <c r="D242" s="186"/>
      <c r="E242" s="186"/>
      <c r="F242" s="186"/>
      <c r="G242" s="186"/>
      <c r="H242" s="186"/>
      <c r="I242" s="186"/>
      <c r="J242" s="186"/>
    </row>
    <row r="243" spans="1:10" x14ac:dyDescent="0.2">
      <c r="A243" s="190"/>
      <c r="B243" s="191"/>
      <c r="C243" s="186"/>
      <c r="D243" s="186"/>
      <c r="E243" s="186"/>
      <c r="F243" s="186"/>
      <c r="G243" s="186"/>
      <c r="H243" s="186"/>
      <c r="I243" s="186"/>
      <c r="J243" s="186"/>
    </row>
    <row r="244" spans="1:10" x14ac:dyDescent="0.2">
      <c r="A244" s="190"/>
      <c r="B244" s="191"/>
      <c r="C244" s="186"/>
      <c r="D244" s="186"/>
      <c r="E244" s="186"/>
      <c r="F244" s="186"/>
      <c r="G244" s="186"/>
      <c r="H244" s="186"/>
      <c r="I244" s="186"/>
      <c r="J244" s="186"/>
    </row>
    <row r="245" spans="1:10" x14ac:dyDescent="0.2">
      <c r="A245" s="190"/>
      <c r="B245" s="191"/>
      <c r="C245" s="186"/>
      <c r="D245" s="186"/>
      <c r="E245" s="186"/>
      <c r="F245" s="186"/>
      <c r="G245" s="186"/>
      <c r="H245" s="186"/>
      <c r="I245" s="186"/>
      <c r="J245" s="186"/>
    </row>
    <row r="246" spans="1:10" x14ac:dyDescent="0.2">
      <c r="A246" s="190"/>
      <c r="B246" s="191"/>
      <c r="C246" s="186"/>
      <c r="D246" s="186"/>
      <c r="E246" s="186"/>
      <c r="F246" s="186"/>
      <c r="G246" s="186"/>
      <c r="H246" s="186"/>
      <c r="I246" s="186"/>
      <c r="J246" s="186"/>
    </row>
    <row r="247" spans="1:10" x14ac:dyDescent="0.2">
      <c r="A247" s="190"/>
      <c r="B247" s="191"/>
      <c r="C247" s="186"/>
      <c r="D247" s="186"/>
      <c r="E247" s="186"/>
      <c r="F247" s="186"/>
      <c r="G247" s="186"/>
      <c r="H247" s="186"/>
      <c r="I247" s="186"/>
      <c r="J247" s="186"/>
    </row>
    <row r="248" spans="1:10" x14ac:dyDescent="0.2">
      <c r="A248" s="190"/>
      <c r="B248" s="191"/>
      <c r="C248" s="186"/>
      <c r="D248" s="186"/>
      <c r="E248" s="186"/>
      <c r="F248" s="186"/>
      <c r="G248" s="186"/>
      <c r="H248" s="186"/>
      <c r="I248" s="186"/>
      <c r="J248" s="186"/>
    </row>
    <row r="249" spans="1:10" x14ac:dyDescent="0.2">
      <c r="A249" s="190"/>
      <c r="B249" s="191"/>
      <c r="C249" s="186"/>
      <c r="D249" s="186"/>
      <c r="E249" s="186"/>
      <c r="F249" s="186"/>
      <c r="G249" s="186"/>
      <c r="H249" s="186"/>
      <c r="I249" s="186"/>
      <c r="J249" s="186"/>
    </row>
    <row r="250" spans="1:10" x14ac:dyDescent="0.2">
      <c r="A250" s="190"/>
      <c r="B250" s="191"/>
      <c r="C250" s="186"/>
      <c r="D250" s="186"/>
      <c r="E250" s="186"/>
      <c r="F250" s="186"/>
      <c r="G250" s="186"/>
      <c r="H250" s="186"/>
      <c r="I250" s="186"/>
      <c r="J250" s="186"/>
    </row>
    <row r="251" spans="1:10" x14ac:dyDescent="0.2">
      <c r="A251" s="190"/>
      <c r="B251" s="191"/>
      <c r="C251" s="186"/>
      <c r="D251" s="186"/>
      <c r="E251" s="186"/>
      <c r="F251" s="186"/>
      <c r="G251" s="186"/>
      <c r="H251" s="186"/>
      <c r="I251" s="186"/>
      <c r="J251" s="186"/>
    </row>
    <row r="252" spans="1:10" x14ac:dyDescent="0.2">
      <c r="A252" s="190"/>
      <c r="B252" s="191"/>
      <c r="C252" s="186"/>
      <c r="D252" s="186"/>
      <c r="E252" s="186"/>
      <c r="F252" s="186"/>
      <c r="G252" s="186"/>
      <c r="H252" s="186"/>
      <c r="I252" s="186"/>
      <c r="J252" s="186"/>
    </row>
    <row r="253" spans="1:10" x14ac:dyDescent="0.2">
      <c r="A253" s="190"/>
      <c r="B253" s="191"/>
      <c r="C253" s="186"/>
      <c r="D253" s="186"/>
      <c r="E253" s="186"/>
      <c r="F253" s="186"/>
      <c r="G253" s="186"/>
      <c r="H253" s="186"/>
      <c r="I253" s="186"/>
      <c r="J253" s="186"/>
    </row>
    <row r="254" spans="1:10" x14ac:dyDescent="0.2">
      <c r="A254" s="190"/>
      <c r="B254" s="191"/>
      <c r="C254" s="186"/>
      <c r="D254" s="186"/>
      <c r="E254" s="186"/>
      <c r="F254" s="186"/>
      <c r="G254" s="186"/>
      <c r="H254" s="186"/>
      <c r="I254" s="186"/>
      <c r="J254" s="186"/>
    </row>
    <row r="255" spans="1:10" x14ac:dyDescent="0.2">
      <c r="A255" s="190"/>
      <c r="B255" s="191"/>
      <c r="C255" s="186"/>
      <c r="D255" s="186"/>
      <c r="E255" s="186"/>
      <c r="F255" s="186"/>
      <c r="G255" s="186"/>
      <c r="H255" s="186"/>
      <c r="I255" s="186"/>
      <c r="J255" s="186"/>
    </row>
    <row r="256" spans="1:10" x14ac:dyDescent="0.2">
      <c r="A256" s="190"/>
      <c r="B256" s="191"/>
      <c r="C256" s="186"/>
      <c r="D256" s="186"/>
      <c r="E256" s="186"/>
      <c r="F256" s="186"/>
      <c r="G256" s="186"/>
      <c r="H256" s="186"/>
      <c r="I256" s="186"/>
      <c r="J256" s="186"/>
    </row>
    <row r="257" spans="1:10" x14ac:dyDescent="0.2">
      <c r="A257" s="190"/>
      <c r="B257" s="191"/>
      <c r="C257" s="186"/>
      <c r="D257" s="186"/>
      <c r="E257" s="186"/>
      <c r="F257" s="186"/>
      <c r="G257" s="186"/>
      <c r="H257" s="186"/>
      <c r="I257" s="186"/>
      <c r="J257" s="186"/>
    </row>
    <row r="258" spans="1:10" x14ac:dyDescent="0.2">
      <c r="A258" s="190"/>
      <c r="B258" s="191"/>
      <c r="C258" s="186"/>
      <c r="D258" s="186"/>
      <c r="E258" s="186"/>
      <c r="F258" s="186"/>
      <c r="G258" s="186"/>
      <c r="H258" s="186"/>
      <c r="I258" s="186"/>
      <c r="J258" s="186"/>
    </row>
    <row r="259" spans="1:10" x14ac:dyDescent="0.2">
      <c r="A259" s="190"/>
      <c r="B259" s="191"/>
      <c r="C259" s="186"/>
      <c r="D259" s="186"/>
      <c r="E259" s="186"/>
      <c r="F259" s="186"/>
      <c r="G259" s="186"/>
      <c r="H259" s="186"/>
      <c r="I259" s="186"/>
      <c r="J259" s="186"/>
    </row>
    <row r="260" spans="1:10" x14ac:dyDescent="0.2">
      <c r="A260" s="190"/>
      <c r="B260" s="191"/>
      <c r="C260" s="186"/>
      <c r="D260" s="186"/>
      <c r="E260" s="186"/>
      <c r="F260" s="186"/>
      <c r="G260" s="186"/>
      <c r="H260" s="186"/>
      <c r="I260" s="186"/>
      <c r="J260" s="186"/>
    </row>
    <row r="261" spans="1:10" x14ac:dyDescent="0.2">
      <c r="A261" s="190"/>
      <c r="B261" s="191"/>
      <c r="C261" s="186"/>
      <c r="D261" s="186"/>
      <c r="E261" s="186"/>
      <c r="F261" s="186"/>
      <c r="G261" s="186"/>
      <c r="H261" s="186"/>
      <c r="I261" s="186"/>
      <c r="J261" s="186"/>
    </row>
    <row r="262" spans="1:10" x14ac:dyDescent="0.2">
      <c r="A262" s="190"/>
      <c r="B262" s="191"/>
      <c r="C262" s="186"/>
      <c r="D262" s="186"/>
      <c r="E262" s="186"/>
      <c r="F262" s="186"/>
      <c r="G262" s="186"/>
      <c r="H262" s="186"/>
      <c r="I262" s="186"/>
      <c r="J262" s="186"/>
    </row>
    <row r="263" spans="1:10" x14ac:dyDescent="0.2">
      <c r="A263" s="190"/>
      <c r="B263" s="191"/>
      <c r="C263" s="186"/>
      <c r="D263" s="186"/>
      <c r="E263" s="186"/>
      <c r="F263" s="186"/>
      <c r="G263" s="186"/>
      <c r="H263" s="186"/>
      <c r="I263" s="186"/>
      <c r="J263" s="186"/>
    </row>
    <row r="264" spans="1:10" x14ac:dyDescent="0.2">
      <c r="A264" s="190"/>
      <c r="B264" s="191"/>
      <c r="C264" s="186"/>
      <c r="D264" s="186"/>
      <c r="E264" s="186"/>
      <c r="F264" s="186"/>
      <c r="G264" s="186"/>
      <c r="H264" s="186"/>
      <c r="I264" s="186"/>
      <c r="J264" s="186"/>
    </row>
    <row r="265" spans="1:10" x14ac:dyDescent="0.2">
      <c r="A265" s="190"/>
      <c r="B265" s="191"/>
      <c r="C265" s="186"/>
      <c r="D265" s="186"/>
      <c r="E265" s="186"/>
      <c r="F265" s="186"/>
      <c r="G265" s="186"/>
      <c r="H265" s="186"/>
      <c r="I265" s="186"/>
      <c r="J265" s="186"/>
    </row>
    <row r="266" spans="1:10" x14ac:dyDescent="0.2">
      <c r="A266" s="190"/>
      <c r="B266" s="191"/>
      <c r="C266" s="186"/>
      <c r="D266" s="186"/>
      <c r="E266" s="186"/>
      <c r="F266" s="186"/>
      <c r="G266" s="186"/>
      <c r="H266" s="186"/>
      <c r="I266" s="186"/>
      <c r="J266" s="186"/>
    </row>
    <row r="267" spans="1:10" x14ac:dyDescent="0.2">
      <c r="A267" s="190"/>
      <c r="B267" s="191"/>
      <c r="C267" s="186"/>
      <c r="D267" s="186"/>
      <c r="E267" s="186"/>
      <c r="F267" s="186"/>
      <c r="G267" s="186"/>
      <c r="H267" s="186"/>
      <c r="I267" s="186"/>
      <c r="J267" s="186"/>
    </row>
    <row r="268" spans="1:10" x14ac:dyDescent="0.2">
      <c r="A268" s="190"/>
      <c r="B268" s="191"/>
      <c r="C268" s="186"/>
      <c r="D268" s="186"/>
      <c r="E268" s="186"/>
      <c r="F268" s="186"/>
      <c r="G268" s="186"/>
      <c r="H268" s="186"/>
      <c r="I268" s="186"/>
      <c r="J268" s="186"/>
    </row>
    <row r="269" spans="1:10" x14ac:dyDescent="0.2">
      <c r="A269" s="190"/>
      <c r="B269" s="191"/>
      <c r="C269" s="186"/>
      <c r="D269" s="186"/>
      <c r="E269" s="186"/>
      <c r="F269" s="186"/>
      <c r="G269" s="186"/>
      <c r="H269" s="186"/>
      <c r="I269" s="186"/>
      <c r="J269" s="186"/>
    </row>
    <row r="270" spans="1:10" x14ac:dyDescent="0.2">
      <c r="A270" s="190"/>
      <c r="B270" s="191"/>
      <c r="C270" s="186"/>
      <c r="D270" s="186"/>
      <c r="E270" s="186"/>
      <c r="F270" s="186"/>
      <c r="G270" s="186"/>
      <c r="H270" s="186"/>
      <c r="I270" s="186"/>
      <c r="J270" s="186"/>
    </row>
    <row r="271" spans="1:10" x14ac:dyDescent="0.2">
      <c r="A271" s="190"/>
      <c r="B271" s="191"/>
      <c r="C271" s="186"/>
      <c r="D271" s="186"/>
      <c r="E271" s="186"/>
      <c r="F271" s="186"/>
      <c r="G271" s="186"/>
      <c r="H271" s="186"/>
      <c r="I271" s="186"/>
      <c r="J271" s="186"/>
    </row>
    <row r="272" spans="1:10" x14ac:dyDescent="0.2">
      <c r="A272" s="190"/>
      <c r="B272" s="191"/>
      <c r="C272" s="186"/>
      <c r="D272" s="186"/>
      <c r="E272" s="186"/>
      <c r="F272" s="186"/>
      <c r="G272" s="186"/>
      <c r="H272" s="186"/>
      <c r="I272" s="186"/>
      <c r="J272" s="186"/>
    </row>
    <row r="273" spans="1:10" x14ac:dyDescent="0.2">
      <c r="A273" s="190"/>
      <c r="B273" s="191"/>
      <c r="C273" s="186"/>
      <c r="D273" s="186"/>
      <c r="E273" s="186"/>
      <c r="F273" s="186"/>
      <c r="G273" s="186"/>
      <c r="H273" s="186"/>
      <c r="I273" s="186"/>
      <c r="J273" s="186"/>
    </row>
    <row r="274" spans="1:10" x14ac:dyDescent="0.2">
      <c r="A274" s="190"/>
      <c r="B274" s="191"/>
      <c r="C274" s="186"/>
      <c r="D274" s="186"/>
      <c r="E274" s="186"/>
      <c r="F274" s="186"/>
      <c r="G274" s="186"/>
      <c r="H274" s="186"/>
      <c r="I274" s="186"/>
      <c r="J274" s="186"/>
    </row>
    <row r="275" spans="1:10" x14ac:dyDescent="0.2">
      <c r="A275" s="190"/>
      <c r="B275" s="191"/>
      <c r="C275" s="186"/>
      <c r="D275" s="186"/>
      <c r="E275" s="186"/>
      <c r="F275" s="186"/>
      <c r="G275" s="186"/>
      <c r="H275" s="186"/>
      <c r="I275" s="186"/>
      <c r="J275" s="186"/>
    </row>
    <row r="276" spans="1:10" x14ac:dyDescent="0.2">
      <c r="A276" s="190"/>
      <c r="B276" s="191"/>
      <c r="C276" s="186"/>
      <c r="D276" s="186"/>
      <c r="E276" s="186"/>
      <c r="F276" s="186"/>
      <c r="G276" s="186"/>
      <c r="H276" s="186"/>
      <c r="I276" s="186"/>
      <c r="J276" s="186"/>
    </row>
    <row r="277" spans="1:10" x14ac:dyDescent="0.2">
      <c r="A277" s="190"/>
      <c r="B277" s="191"/>
      <c r="C277" s="186"/>
      <c r="D277" s="186"/>
      <c r="E277" s="186"/>
      <c r="F277" s="186"/>
      <c r="G277" s="186"/>
      <c r="H277" s="186"/>
      <c r="I277" s="186"/>
      <c r="J277" s="186"/>
    </row>
    <row r="278" spans="1:10" x14ac:dyDescent="0.2">
      <c r="A278" s="190"/>
      <c r="B278" s="191"/>
      <c r="C278" s="186"/>
      <c r="D278" s="186"/>
      <c r="E278" s="186"/>
      <c r="F278" s="186"/>
      <c r="G278" s="186"/>
      <c r="H278" s="186"/>
      <c r="I278" s="186"/>
      <c r="J278" s="186"/>
    </row>
    <row r="279" spans="1:10" x14ac:dyDescent="0.2">
      <c r="A279" s="190"/>
      <c r="B279" s="191"/>
      <c r="C279" s="186"/>
      <c r="D279" s="186"/>
      <c r="E279" s="186"/>
      <c r="F279" s="186"/>
      <c r="G279" s="186"/>
      <c r="H279" s="186"/>
      <c r="I279" s="186"/>
      <c r="J279" s="186"/>
    </row>
    <row r="280" spans="1:10" x14ac:dyDescent="0.2">
      <c r="A280" s="190"/>
      <c r="B280" s="191"/>
      <c r="C280" s="186"/>
      <c r="D280" s="186"/>
      <c r="E280" s="186"/>
      <c r="F280" s="186"/>
      <c r="G280" s="186"/>
      <c r="H280" s="186"/>
      <c r="I280" s="186"/>
      <c r="J280" s="186"/>
    </row>
    <row r="281" spans="1:10" x14ac:dyDescent="0.2">
      <c r="A281" s="190"/>
      <c r="B281" s="191"/>
      <c r="C281" s="186"/>
      <c r="D281" s="186"/>
      <c r="E281" s="186"/>
      <c r="F281" s="186"/>
      <c r="G281" s="186"/>
      <c r="H281" s="186"/>
      <c r="I281" s="186"/>
      <c r="J281" s="186"/>
    </row>
    <row r="282" spans="1:10" x14ac:dyDescent="0.2">
      <c r="A282" s="190"/>
      <c r="B282" s="191"/>
      <c r="C282" s="186"/>
      <c r="D282" s="186"/>
      <c r="E282" s="186"/>
      <c r="F282" s="186"/>
      <c r="G282" s="186"/>
      <c r="H282" s="186"/>
      <c r="I282" s="186"/>
      <c r="J282" s="186"/>
    </row>
    <row r="283" spans="1:10" x14ac:dyDescent="0.2">
      <c r="A283" s="190"/>
      <c r="B283" s="191"/>
      <c r="C283" s="186"/>
      <c r="D283" s="186"/>
      <c r="E283" s="186"/>
      <c r="F283" s="186"/>
      <c r="G283" s="186"/>
      <c r="H283" s="186"/>
      <c r="I283" s="186"/>
      <c r="J283" s="186"/>
    </row>
    <row r="284" spans="1:10" x14ac:dyDescent="0.2">
      <c r="A284" s="190"/>
      <c r="B284" s="191"/>
      <c r="C284" s="186"/>
      <c r="D284" s="186"/>
      <c r="E284" s="186"/>
      <c r="F284" s="186"/>
      <c r="G284" s="186"/>
      <c r="H284" s="186"/>
      <c r="I284" s="186"/>
      <c r="J284" s="186"/>
    </row>
    <row r="285" spans="1:10" x14ac:dyDescent="0.2">
      <c r="A285" s="190"/>
      <c r="B285" s="191"/>
      <c r="C285" s="186"/>
      <c r="D285" s="186"/>
      <c r="E285" s="186"/>
      <c r="F285" s="186"/>
      <c r="G285" s="186"/>
      <c r="H285" s="186"/>
      <c r="I285" s="186"/>
      <c r="J285" s="186"/>
    </row>
    <row r="286" spans="1:10" x14ac:dyDescent="0.2">
      <c r="A286" s="190"/>
      <c r="B286" s="191"/>
      <c r="C286" s="186"/>
      <c r="D286" s="186"/>
      <c r="E286" s="186"/>
      <c r="F286" s="186"/>
      <c r="G286" s="186"/>
      <c r="H286" s="186"/>
      <c r="I286" s="186"/>
      <c r="J286" s="186"/>
    </row>
    <row r="287" spans="1:10" x14ac:dyDescent="0.2">
      <c r="A287" s="190"/>
      <c r="B287" s="191"/>
      <c r="C287" s="186"/>
      <c r="D287" s="186"/>
      <c r="E287" s="186"/>
      <c r="F287" s="186"/>
      <c r="G287" s="186"/>
      <c r="H287" s="186"/>
      <c r="I287" s="186"/>
      <c r="J287" s="186"/>
    </row>
    <row r="288" spans="1:10" x14ac:dyDescent="0.2">
      <c r="A288" s="190"/>
      <c r="B288" s="191"/>
      <c r="C288" s="186"/>
      <c r="D288" s="186"/>
      <c r="E288" s="186"/>
      <c r="F288" s="186"/>
      <c r="G288" s="186"/>
      <c r="H288" s="186"/>
      <c r="I288" s="186"/>
      <c r="J288" s="186"/>
    </row>
    <row r="289" spans="1:10" x14ac:dyDescent="0.2">
      <c r="A289" s="190"/>
      <c r="B289" s="191"/>
      <c r="C289" s="186"/>
      <c r="D289" s="186"/>
      <c r="E289" s="186"/>
      <c r="F289" s="186"/>
      <c r="G289" s="186"/>
      <c r="H289" s="186"/>
      <c r="I289" s="186"/>
      <c r="J289" s="186"/>
    </row>
    <row r="290" spans="1:10" x14ac:dyDescent="0.2">
      <c r="A290" s="190"/>
      <c r="B290" s="191"/>
      <c r="C290" s="186"/>
      <c r="D290" s="186"/>
      <c r="E290" s="186"/>
      <c r="F290" s="186"/>
      <c r="G290" s="186"/>
      <c r="H290" s="186"/>
      <c r="I290" s="186"/>
      <c r="J290" s="186"/>
    </row>
    <row r="291" spans="1:10" x14ac:dyDescent="0.2">
      <c r="A291" s="190"/>
      <c r="B291" s="191"/>
      <c r="C291" s="186"/>
      <c r="D291" s="186"/>
      <c r="E291" s="186"/>
      <c r="F291" s="186"/>
      <c r="G291" s="186"/>
      <c r="H291" s="186"/>
      <c r="I291" s="186"/>
      <c r="J291" s="186"/>
    </row>
    <row r="292" spans="1:10" x14ac:dyDescent="0.2">
      <c r="A292" s="190"/>
      <c r="B292" s="191"/>
      <c r="C292" s="186"/>
      <c r="D292" s="186"/>
      <c r="E292" s="186"/>
      <c r="F292" s="186"/>
      <c r="G292" s="186"/>
      <c r="H292" s="186"/>
      <c r="I292" s="186"/>
      <c r="J292" s="186"/>
    </row>
    <row r="293" spans="1:10" x14ac:dyDescent="0.2">
      <c r="A293" s="190"/>
      <c r="B293" s="191"/>
      <c r="C293" s="186"/>
      <c r="D293" s="186"/>
      <c r="E293" s="186"/>
      <c r="F293" s="186"/>
      <c r="G293" s="186"/>
      <c r="H293" s="186"/>
      <c r="I293" s="186"/>
      <c r="J293" s="186"/>
    </row>
    <row r="294" spans="1:10" x14ac:dyDescent="0.2">
      <c r="A294" s="190"/>
      <c r="B294" s="191"/>
      <c r="C294" s="186"/>
      <c r="D294" s="186"/>
      <c r="E294" s="186"/>
      <c r="F294" s="186"/>
      <c r="G294" s="186"/>
      <c r="H294" s="186"/>
      <c r="I294" s="186"/>
      <c r="J294" s="186"/>
    </row>
    <row r="295" spans="1:10" x14ac:dyDescent="0.2">
      <c r="A295" s="190"/>
      <c r="B295" s="191"/>
      <c r="C295" s="186"/>
      <c r="D295" s="186"/>
      <c r="E295" s="186"/>
      <c r="F295" s="186"/>
      <c r="G295" s="186"/>
      <c r="H295" s="186"/>
      <c r="I295" s="186"/>
      <c r="J295" s="186"/>
    </row>
    <row r="296" spans="1:10" x14ac:dyDescent="0.2">
      <c r="A296" s="190"/>
      <c r="B296" s="191"/>
      <c r="C296" s="186"/>
      <c r="D296" s="186"/>
      <c r="E296" s="186"/>
      <c r="F296" s="186"/>
      <c r="G296" s="186"/>
      <c r="H296" s="186"/>
      <c r="I296" s="186"/>
      <c r="J296" s="186"/>
    </row>
    <row r="297" spans="1:10" x14ac:dyDescent="0.2">
      <c r="A297" s="190"/>
      <c r="B297" s="191"/>
      <c r="C297" s="186"/>
      <c r="D297" s="186"/>
      <c r="E297" s="186"/>
      <c r="F297" s="186"/>
      <c r="G297" s="186"/>
      <c r="H297" s="186"/>
      <c r="I297" s="186"/>
      <c r="J297" s="186"/>
    </row>
    <row r="298" spans="1:10" x14ac:dyDescent="0.2">
      <c r="A298" s="190"/>
      <c r="B298" s="191"/>
      <c r="C298" s="186"/>
      <c r="D298" s="186"/>
      <c r="E298" s="186"/>
      <c r="F298" s="186"/>
      <c r="G298" s="186"/>
      <c r="H298" s="186"/>
      <c r="I298" s="186"/>
      <c r="J298" s="186"/>
    </row>
    <row r="299" spans="1:10" x14ac:dyDescent="0.2">
      <c r="A299" s="190"/>
      <c r="B299" s="191"/>
      <c r="C299" s="186"/>
      <c r="D299" s="186"/>
      <c r="E299" s="186"/>
      <c r="F299" s="186"/>
      <c r="G299" s="186"/>
      <c r="H299" s="186"/>
      <c r="I299" s="186"/>
      <c r="J299" s="186"/>
    </row>
    <row r="300" spans="1:10" x14ac:dyDescent="0.2">
      <c r="A300" s="190"/>
      <c r="B300" s="191"/>
      <c r="C300" s="186"/>
      <c r="D300" s="186"/>
      <c r="E300" s="186"/>
      <c r="F300" s="186"/>
      <c r="G300" s="186"/>
      <c r="H300" s="186"/>
      <c r="I300" s="186"/>
      <c r="J300" s="186"/>
    </row>
    <row r="301" spans="1:10" x14ac:dyDescent="0.2">
      <c r="A301" s="190"/>
      <c r="B301" s="191"/>
      <c r="C301" s="186"/>
      <c r="D301" s="186"/>
      <c r="E301" s="186"/>
      <c r="F301" s="186"/>
      <c r="G301" s="186"/>
      <c r="H301" s="186"/>
      <c r="I301" s="186"/>
      <c r="J301" s="186"/>
    </row>
    <row r="302" spans="1:10" x14ac:dyDescent="0.2">
      <c r="A302" s="190"/>
      <c r="B302" s="191"/>
      <c r="C302" s="186"/>
      <c r="D302" s="186"/>
      <c r="E302" s="186"/>
      <c r="F302" s="186"/>
      <c r="G302" s="186"/>
      <c r="H302" s="186"/>
      <c r="I302" s="186"/>
      <c r="J302" s="186"/>
    </row>
    <row r="303" spans="1:10" x14ac:dyDescent="0.2">
      <c r="A303" s="190"/>
      <c r="B303" s="191"/>
      <c r="C303" s="186"/>
      <c r="D303" s="186"/>
      <c r="E303" s="186"/>
      <c r="F303" s="186"/>
      <c r="G303" s="186"/>
      <c r="H303" s="186"/>
      <c r="I303" s="186"/>
      <c r="J303" s="186"/>
    </row>
    <row r="304" spans="1:10" x14ac:dyDescent="0.2">
      <c r="A304" s="190"/>
      <c r="B304" s="191"/>
      <c r="C304" s="186"/>
      <c r="D304" s="186"/>
      <c r="E304" s="186"/>
      <c r="F304" s="186"/>
      <c r="G304" s="186"/>
      <c r="H304" s="186"/>
      <c r="I304" s="186"/>
      <c r="J304" s="186"/>
    </row>
    <row r="305" spans="1:10" x14ac:dyDescent="0.2">
      <c r="A305" s="190"/>
      <c r="B305" s="191"/>
      <c r="C305" s="186"/>
      <c r="D305" s="186"/>
      <c r="E305" s="186"/>
      <c r="F305" s="186"/>
      <c r="G305" s="186"/>
      <c r="H305" s="186"/>
      <c r="I305" s="186"/>
      <c r="J305" s="186"/>
    </row>
    <row r="306" spans="1:10" x14ac:dyDescent="0.2">
      <c r="A306" s="190"/>
      <c r="B306" s="191"/>
      <c r="C306" s="186"/>
      <c r="D306" s="186"/>
      <c r="E306" s="186"/>
      <c r="F306" s="186"/>
      <c r="G306" s="186"/>
      <c r="H306" s="186"/>
      <c r="I306" s="186"/>
      <c r="J306" s="186"/>
    </row>
    <row r="307" spans="1:10" x14ac:dyDescent="0.2">
      <c r="A307" s="190"/>
      <c r="B307" s="191"/>
      <c r="C307" s="186"/>
      <c r="D307" s="186"/>
      <c r="E307" s="186"/>
      <c r="F307" s="186"/>
      <c r="G307" s="186"/>
      <c r="H307" s="186"/>
      <c r="I307" s="186"/>
      <c r="J307" s="186"/>
    </row>
    <row r="308" spans="1:10" x14ac:dyDescent="0.2">
      <c r="A308" s="190"/>
      <c r="B308" s="191"/>
      <c r="C308" s="186"/>
      <c r="D308" s="186"/>
      <c r="E308" s="186"/>
      <c r="F308" s="186"/>
      <c r="G308" s="186"/>
      <c r="H308" s="186"/>
      <c r="I308" s="186"/>
      <c r="J308" s="186"/>
    </row>
    <row r="309" spans="1:10" x14ac:dyDescent="0.2">
      <c r="A309" s="190"/>
      <c r="B309" s="191"/>
      <c r="C309" s="186"/>
      <c r="D309" s="186"/>
      <c r="E309" s="186"/>
      <c r="F309" s="186"/>
      <c r="G309" s="186"/>
      <c r="H309" s="186"/>
      <c r="I309" s="186"/>
      <c r="J309" s="186"/>
    </row>
    <row r="310" spans="1:10" x14ac:dyDescent="0.2">
      <c r="A310" s="190"/>
      <c r="B310" s="191"/>
      <c r="C310" s="186"/>
      <c r="D310" s="186"/>
      <c r="E310" s="186"/>
      <c r="F310" s="186"/>
      <c r="G310" s="186"/>
      <c r="H310" s="186"/>
      <c r="I310" s="186"/>
      <c r="J310" s="186"/>
    </row>
    <row r="311" spans="1:10" x14ac:dyDescent="0.2">
      <c r="A311" s="190"/>
      <c r="B311" s="191"/>
      <c r="C311" s="186"/>
      <c r="D311" s="186"/>
      <c r="E311" s="186"/>
      <c r="F311" s="186"/>
      <c r="G311" s="186"/>
      <c r="H311" s="186"/>
      <c r="I311" s="186"/>
      <c r="J311" s="186"/>
    </row>
    <row r="312" spans="1:10" x14ac:dyDescent="0.2">
      <c r="A312" s="190"/>
      <c r="B312" s="191"/>
      <c r="C312" s="186"/>
      <c r="D312" s="186"/>
      <c r="E312" s="186"/>
      <c r="F312" s="186"/>
      <c r="G312" s="186"/>
      <c r="H312" s="186"/>
      <c r="I312" s="186"/>
      <c r="J312" s="186"/>
    </row>
    <row r="313" spans="1:10" x14ac:dyDescent="0.2">
      <c r="A313" s="190"/>
      <c r="B313" s="191"/>
      <c r="C313" s="186"/>
      <c r="D313" s="186"/>
      <c r="E313" s="186"/>
      <c r="F313" s="186"/>
      <c r="G313" s="186"/>
      <c r="H313" s="186"/>
      <c r="I313" s="186"/>
      <c r="J313" s="186"/>
    </row>
    <row r="314" spans="1:10" x14ac:dyDescent="0.2">
      <c r="A314" s="190"/>
      <c r="B314" s="191"/>
      <c r="C314" s="186"/>
      <c r="D314" s="186"/>
      <c r="E314" s="186"/>
      <c r="F314" s="186"/>
      <c r="G314" s="186"/>
      <c r="H314" s="186"/>
      <c r="I314" s="186"/>
      <c r="J314" s="186"/>
    </row>
    <row r="315" spans="1:10" x14ac:dyDescent="0.2">
      <c r="A315" s="190"/>
      <c r="B315" s="191"/>
      <c r="C315" s="186"/>
      <c r="D315" s="186"/>
      <c r="E315" s="186"/>
      <c r="F315" s="186"/>
      <c r="G315" s="186"/>
      <c r="H315" s="186"/>
      <c r="I315" s="186"/>
      <c r="J315" s="186"/>
    </row>
    <row r="316" spans="1:10" x14ac:dyDescent="0.2">
      <c r="A316" s="190"/>
      <c r="B316" s="191"/>
      <c r="C316" s="186"/>
      <c r="D316" s="186"/>
      <c r="E316" s="186"/>
      <c r="F316" s="186"/>
      <c r="G316" s="186"/>
      <c r="H316" s="186"/>
      <c r="I316" s="186"/>
      <c r="J316" s="186"/>
    </row>
    <row r="317" spans="1:10" x14ac:dyDescent="0.2">
      <c r="A317" s="190"/>
      <c r="B317" s="191"/>
      <c r="C317" s="186"/>
      <c r="D317" s="186"/>
      <c r="E317" s="186"/>
      <c r="F317" s="186"/>
      <c r="G317" s="186"/>
      <c r="H317" s="186"/>
      <c r="I317" s="186"/>
      <c r="J317" s="186"/>
    </row>
    <row r="318" spans="1:10" x14ac:dyDescent="0.2">
      <c r="A318" s="190"/>
      <c r="B318" s="191"/>
      <c r="C318" s="186"/>
      <c r="D318" s="186"/>
      <c r="E318" s="186"/>
      <c r="F318" s="186"/>
      <c r="G318" s="186"/>
      <c r="H318" s="186"/>
      <c r="I318" s="186"/>
      <c r="J318" s="186"/>
    </row>
    <row r="319" spans="1:10" x14ac:dyDescent="0.2">
      <c r="A319" s="190"/>
      <c r="B319" s="191"/>
      <c r="C319" s="186"/>
      <c r="D319" s="186"/>
      <c r="E319" s="186"/>
      <c r="F319" s="186"/>
      <c r="G319" s="186"/>
      <c r="H319" s="186"/>
      <c r="I319" s="186"/>
      <c r="J319" s="186"/>
    </row>
    <row r="320" spans="1:10" x14ac:dyDescent="0.2">
      <c r="A320" s="190"/>
      <c r="B320" s="191"/>
      <c r="C320" s="186"/>
      <c r="D320" s="186"/>
      <c r="E320" s="186"/>
      <c r="F320" s="186"/>
      <c r="G320" s="186"/>
      <c r="H320" s="186"/>
      <c r="I320" s="186"/>
      <c r="J320" s="186"/>
    </row>
    <row r="321" spans="1:10" x14ac:dyDescent="0.2">
      <c r="A321" s="190"/>
      <c r="B321" s="191"/>
      <c r="C321" s="186"/>
      <c r="D321" s="186"/>
      <c r="E321" s="186"/>
      <c r="F321" s="186"/>
      <c r="G321" s="186"/>
      <c r="H321" s="186"/>
      <c r="I321" s="186"/>
      <c r="J321" s="186"/>
    </row>
    <row r="322" spans="1:10" x14ac:dyDescent="0.2">
      <c r="A322" s="190"/>
      <c r="B322" s="191"/>
      <c r="C322" s="186"/>
      <c r="D322" s="186"/>
      <c r="E322" s="186"/>
      <c r="F322" s="186"/>
      <c r="G322" s="186"/>
      <c r="H322" s="186"/>
      <c r="I322" s="186"/>
      <c r="J322" s="186"/>
    </row>
    <row r="323" spans="1:10" x14ac:dyDescent="0.2">
      <c r="A323" s="190"/>
      <c r="B323" s="191"/>
      <c r="C323" s="186"/>
      <c r="D323" s="186"/>
      <c r="E323" s="186"/>
      <c r="F323" s="186"/>
      <c r="G323" s="186"/>
      <c r="H323" s="186"/>
      <c r="I323" s="186"/>
      <c r="J323" s="186"/>
    </row>
    <row r="324" spans="1:10" x14ac:dyDescent="0.2">
      <c r="A324" s="190"/>
      <c r="B324" s="191"/>
      <c r="C324" s="186"/>
      <c r="D324" s="186"/>
      <c r="E324" s="186"/>
      <c r="F324" s="186"/>
      <c r="G324" s="186"/>
      <c r="H324" s="186"/>
      <c r="I324" s="186"/>
      <c r="J324" s="186"/>
    </row>
    <row r="325" spans="1:10" x14ac:dyDescent="0.2">
      <c r="A325" s="190"/>
      <c r="B325" s="191"/>
      <c r="C325" s="186"/>
      <c r="D325" s="186"/>
      <c r="E325" s="186"/>
      <c r="F325" s="186"/>
      <c r="G325" s="186"/>
      <c r="H325" s="186"/>
      <c r="I325" s="186"/>
      <c r="J325" s="186"/>
    </row>
    <row r="326" spans="1:10" x14ac:dyDescent="0.2">
      <c r="A326" s="190"/>
      <c r="B326" s="191"/>
      <c r="C326" s="186"/>
      <c r="D326" s="186"/>
      <c r="E326" s="186"/>
      <c r="F326" s="186"/>
      <c r="G326" s="186"/>
      <c r="H326" s="186"/>
      <c r="I326" s="186"/>
      <c r="J326" s="186"/>
    </row>
    <row r="327" spans="1:10" x14ac:dyDescent="0.2">
      <c r="A327" s="190"/>
      <c r="B327" s="191"/>
      <c r="C327" s="186"/>
      <c r="D327" s="186"/>
      <c r="E327" s="186"/>
      <c r="F327" s="186"/>
      <c r="G327" s="186"/>
      <c r="H327" s="186"/>
      <c r="I327" s="186"/>
      <c r="J327" s="186"/>
    </row>
    <row r="328" spans="1:10" x14ac:dyDescent="0.2">
      <c r="A328" s="190"/>
      <c r="B328" s="191"/>
      <c r="C328" s="186"/>
      <c r="D328" s="186"/>
      <c r="E328" s="186"/>
      <c r="F328" s="186"/>
      <c r="G328" s="186"/>
      <c r="H328" s="186"/>
      <c r="I328" s="186"/>
      <c r="J328" s="186"/>
    </row>
    <row r="329" spans="1:10" x14ac:dyDescent="0.2">
      <c r="A329" s="190"/>
      <c r="B329" s="191"/>
      <c r="C329" s="186"/>
      <c r="D329" s="186"/>
      <c r="E329" s="186"/>
      <c r="F329" s="186"/>
      <c r="G329" s="186"/>
      <c r="H329" s="186"/>
      <c r="I329" s="186"/>
      <c r="J329" s="186"/>
    </row>
    <row r="330" spans="1:10" x14ac:dyDescent="0.2">
      <c r="A330" s="190"/>
      <c r="B330" s="191"/>
      <c r="C330" s="186"/>
      <c r="D330" s="186"/>
      <c r="E330" s="186"/>
      <c r="F330" s="186"/>
      <c r="G330" s="186"/>
      <c r="H330" s="186"/>
      <c r="I330" s="186"/>
      <c r="J330" s="186"/>
    </row>
    <row r="331" spans="1:10" x14ac:dyDescent="0.2">
      <c r="A331" s="190"/>
      <c r="B331" s="191"/>
      <c r="C331" s="186"/>
      <c r="D331" s="186"/>
      <c r="E331" s="186"/>
      <c r="F331" s="186"/>
      <c r="G331" s="186"/>
      <c r="H331" s="186"/>
      <c r="I331" s="186"/>
      <c r="J331" s="186"/>
    </row>
    <row r="332" spans="1:10" x14ac:dyDescent="0.2">
      <c r="A332" s="190"/>
      <c r="B332" s="191"/>
      <c r="C332" s="186"/>
      <c r="D332" s="186"/>
      <c r="E332" s="186"/>
      <c r="F332" s="186"/>
      <c r="G332" s="186"/>
      <c r="H332" s="186"/>
      <c r="I332" s="186"/>
      <c r="J332" s="186"/>
    </row>
    <row r="333" spans="1:10" x14ac:dyDescent="0.2">
      <c r="A333" s="190"/>
      <c r="B333" s="191"/>
      <c r="C333" s="186"/>
      <c r="D333" s="186"/>
      <c r="E333" s="186"/>
      <c r="F333" s="186"/>
      <c r="G333" s="186"/>
      <c r="H333" s="186"/>
      <c r="I333" s="186"/>
      <c r="J333" s="186"/>
    </row>
    <row r="334" spans="1:10" x14ac:dyDescent="0.2">
      <c r="A334" s="190"/>
      <c r="B334" s="191"/>
      <c r="C334" s="186"/>
      <c r="D334" s="186"/>
      <c r="E334" s="186"/>
      <c r="F334" s="186"/>
      <c r="G334" s="186"/>
      <c r="H334" s="186"/>
      <c r="I334" s="186"/>
      <c r="J334" s="186"/>
    </row>
    <row r="335" spans="1:10" x14ac:dyDescent="0.2">
      <c r="A335" s="190"/>
      <c r="B335" s="191"/>
      <c r="C335" s="186"/>
      <c r="D335" s="186"/>
      <c r="E335" s="186"/>
      <c r="F335" s="186"/>
      <c r="G335" s="186"/>
      <c r="H335" s="186"/>
      <c r="I335" s="186"/>
      <c r="J335" s="186"/>
    </row>
    <row r="336" spans="1:10" x14ac:dyDescent="0.2">
      <c r="A336" s="190"/>
      <c r="B336" s="191"/>
      <c r="C336" s="186"/>
      <c r="D336" s="186"/>
      <c r="E336" s="186"/>
      <c r="F336" s="186"/>
      <c r="G336" s="186"/>
      <c r="H336" s="186"/>
      <c r="I336" s="186"/>
      <c r="J336" s="186"/>
    </row>
    <row r="337" spans="1:10" x14ac:dyDescent="0.2">
      <c r="A337" s="190"/>
      <c r="B337" s="191"/>
      <c r="C337" s="186"/>
      <c r="D337" s="186"/>
      <c r="E337" s="186"/>
      <c r="F337" s="186"/>
      <c r="G337" s="186"/>
      <c r="H337" s="186"/>
      <c r="I337" s="186"/>
      <c r="J337" s="186"/>
    </row>
    <row r="338" spans="1:10" x14ac:dyDescent="0.2">
      <c r="A338" s="190"/>
      <c r="B338" s="191"/>
      <c r="C338" s="186"/>
      <c r="D338" s="186"/>
      <c r="E338" s="186"/>
      <c r="F338" s="186"/>
      <c r="G338" s="186"/>
      <c r="H338" s="186"/>
      <c r="I338" s="186"/>
      <c r="J338" s="186"/>
    </row>
    <row r="339" spans="1:10" x14ac:dyDescent="0.2">
      <c r="A339" s="190"/>
      <c r="B339" s="191"/>
      <c r="C339" s="186"/>
      <c r="D339" s="186"/>
      <c r="E339" s="186"/>
      <c r="F339" s="186"/>
      <c r="G339" s="186"/>
      <c r="H339" s="186"/>
      <c r="I339" s="186"/>
      <c r="J339" s="186"/>
    </row>
    <row r="340" spans="1:10" x14ac:dyDescent="0.2">
      <c r="A340" s="190"/>
      <c r="B340" s="191"/>
      <c r="C340" s="186"/>
      <c r="D340" s="186"/>
      <c r="E340" s="186"/>
      <c r="F340" s="186"/>
      <c r="G340" s="186"/>
      <c r="H340" s="186"/>
      <c r="I340" s="186"/>
      <c r="J340" s="186"/>
    </row>
    <row r="341" spans="1:10" x14ac:dyDescent="0.2">
      <c r="A341" s="190"/>
      <c r="B341" s="191"/>
      <c r="C341" s="186"/>
      <c r="D341" s="186"/>
      <c r="E341" s="186"/>
      <c r="F341" s="186"/>
      <c r="G341" s="186"/>
      <c r="H341" s="186"/>
      <c r="I341" s="186"/>
      <c r="J341" s="186"/>
    </row>
    <row r="342" spans="1:10" x14ac:dyDescent="0.2">
      <c r="A342" s="190"/>
      <c r="B342" s="191"/>
      <c r="C342" s="186"/>
      <c r="D342" s="186"/>
      <c r="E342" s="186"/>
      <c r="F342" s="186"/>
      <c r="G342" s="186"/>
      <c r="H342" s="186"/>
      <c r="I342" s="186"/>
      <c r="J342" s="186"/>
    </row>
    <row r="343" spans="1:10" x14ac:dyDescent="0.2">
      <c r="A343" s="190"/>
      <c r="B343" s="191"/>
      <c r="C343" s="186"/>
      <c r="D343" s="186"/>
      <c r="E343" s="186"/>
      <c r="F343" s="186"/>
      <c r="G343" s="186"/>
      <c r="H343" s="186"/>
      <c r="I343" s="186"/>
      <c r="J343" s="186"/>
    </row>
    <row r="344" spans="1:10" x14ac:dyDescent="0.2">
      <c r="A344" s="190"/>
      <c r="B344" s="191"/>
      <c r="C344" s="186"/>
      <c r="D344" s="186"/>
      <c r="E344" s="186"/>
      <c r="F344" s="186"/>
      <c r="G344" s="186"/>
      <c r="H344" s="186"/>
      <c r="I344" s="186"/>
      <c r="J344" s="186"/>
    </row>
    <row r="345" spans="1:10" x14ac:dyDescent="0.2">
      <c r="A345" s="190"/>
      <c r="B345" s="191"/>
      <c r="C345" s="186"/>
      <c r="D345" s="186"/>
      <c r="E345" s="186"/>
      <c r="F345" s="186"/>
      <c r="G345" s="186"/>
      <c r="H345" s="186"/>
      <c r="I345" s="186"/>
      <c r="J345" s="186"/>
    </row>
    <row r="346" spans="1:10" x14ac:dyDescent="0.2">
      <c r="A346" s="190"/>
      <c r="B346" s="191"/>
      <c r="C346" s="186"/>
      <c r="D346" s="186"/>
      <c r="E346" s="186"/>
      <c r="F346" s="186"/>
      <c r="G346" s="186"/>
      <c r="H346" s="186"/>
      <c r="I346" s="186"/>
      <c r="J346" s="186"/>
    </row>
    <row r="347" spans="1:10" x14ac:dyDescent="0.2">
      <c r="A347" s="190"/>
      <c r="B347" s="191"/>
      <c r="C347" s="186"/>
      <c r="D347" s="186"/>
      <c r="E347" s="186"/>
      <c r="F347" s="186"/>
      <c r="G347" s="186"/>
      <c r="H347" s="186"/>
      <c r="I347" s="186"/>
      <c r="J347" s="186"/>
    </row>
    <row r="348" spans="1:10" x14ac:dyDescent="0.2">
      <c r="A348" s="190"/>
      <c r="B348" s="191"/>
      <c r="C348" s="186"/>
      <c r="D348" s="186"/>
      <c r="E348" s="186"/>
      <c r="F348" s="186"/>
      <c r="G348" s="186"/>
      <c r="H348" s="186"/>
      <c r="I348" s="186"/>
      <c r="J348" s="186"/>
    </row>
    <row r="349" spans="1:10" x14ac:dyDescent="0.2">
      <c r="A349" s="190"/>
      <c r="B349" s="191"/>
      <c r="C349" s="186"/>
      <c r="D349" s="186"/>
      <c r="E349" s="186"/>
      <c r="F349" s="186"/>
      <c r="G349" s="186"/>
      <c r="H349" s="186"/>
      <c r="I349" s="186"/>
      <c r="J349" s="186"/>
    </row>
    <row r="350" spans="1:10" x14ac:dyDescent="0.2">
      <c r="A350" s="190"/>
      <c r="B350" s="191"/>
      <c r="C350" s="186"/>
      <c r="D350" s="186"/>
      <c r="E350" s="186"/>
      <c r="F350" s="186"/>
      <c r="G350" s="186"/>
      <c r="H350" s="186"/>
      <c r="I350" s="186"/>
      <c r="J350" s="186"/>
    </row>
    <row r="351" spans="1:10" x14ac:dyDescent="0.2">
      <c r="A351" s="190"/>
      <c r="B351" s="191"/>
      <c r="C351" s="186"/>
      <c r="D351" s="186"/>
      <c r="E351" s="186"/>
      <c r="F351" s="186"/>
      <c r="G351" s="186"/>
      <c r="H351" s="186"/>
      <c r="I351" s="186"/>
      <c r="J351" s="186"/>
    </row>
    <row r="352" spans="1:10" x14ac:dyDescent="0.2">
      <c r="A352" s="190"/>
      <c r="B352" s="191"/>
      <c r="C352" s="186"/>
      <c r="D352" s="186"/>
      <c r="E352" s="186"/>
      <c r="F352" s="186"/>
      <c r="G352" s="186"/>
      <c r="H352" s="186"/>
      <c r="I352" s="186"/>
      <c r="J352" s="186"/>
    </row>
    <row r="353" spans="1:10" x14ac:dyDescent="0.2">
      <c r="A353" s="190"/>
      <c r="B353" s="191"/>
      <c r="C353" s="186"/>
      <c r="D353" s="186"/>
      <c r="E353" s="186"/>
      <c r="F353" s="186"/>
      <c r="G353" s="186"/>
      <c r="H353" s="186"/>
      <c r="I353" s="186"/>
      <c r="J353" s="186"/>
    </row>
    <row r="354" spans="1:10" x14ac:dyDescent="0.2">
      <c r="A354" s="190"/>
      <c r="B354" s="191"/>
      <c r="C354" s="186"/>
      <c r="D354" s="186"/>
      <c r="E354" s="186"/>
      <c r="F354" s="186"/>
      <c r="G354" s="186"/>
      <c r="H354" s="186"/>
      <c r="I354" s="186"/>
      <c r="J354" s="186"/>
    </row>
    <row r="355" spans="1:10" x14ac:dyDescent="0.2">
      <c r="A355" s="190"/>
      <c r="B355" s="191"/>
      <c r="C355" s="186"/>
      <c r="D355" s="186"/>
      <c r="E355" s="186"/>
      <c r="F355" s="186"/>
      <c r="G355" s="186"/>
      <c r="H355" s="186"/>
      <c r="I355" s="186"/>
      <c r="J355" s="186"/>
    </row>
    <row r="356" spans="1:10" x14ac:dyDescent="0.2">
      <c r="A356" s="190"/>
      <c r="B356" s="191"/>
      <c r="C356" s="186"/>
      <c r="D356" s="186"/>
      <c r="E356" s="186"/>
      <c r="F356" s="186"/>
      <c r="G356" s="186"/>
      <c r="H356" s="186"/>
      <c r="I356" s="186"/>
      <c r="J356" s="186"/>
    </row>
    <row r="357" spans="1:10" x14ac:dyDescent="0.2">
      <c r="A357" s="190"/>
      <c r="B357" s="191"/>
      <c r="C357" s="186"/>
      <c r="D357" s="186"/>
      <c r="E357" s="186"/>
      <c r="F357" s="186"/>
      <c r="G357" s="186"/>
      <c r="H357" s="186"/>
      <c r="I357" s="186"/>
      <c r="J357" s="186"/>
    </row>
    <row r="358" spans="1:10" x14ac:dyDescent="0.2">
      <c r="A358" s="190"/>
      <c r="B358" s="191"/>
      <c r="C358" s="186"/>
      <c r="D358" s="186"/>
      <c r="E358" s="186"/>
      <c r="F358" s="186"/>
      <c r="G358" s="186"/>
      <c r="H358" s="186"/>
      <c r="I358" s="186"/>
      <c r="J358" s="186"/>
    </row>
    <row r="359" spans="1:10" x14ac:dyDescent="0.2">
      <c r="A359" s="190"/>
      <c r="B359" s="191"/>
      <c r="C359" s="186"/>
      <c r="D359" s="186"/>
      <c r="E359" s="186"/>
      <c r="F359" s="186"/>
      <c r="G359" s="186"/>
      <c r="H359" s="186"/>
      <c r="I359" s="186"/>
      <c r="J359" s="186"/>
    </row>
    <row r="360" spans="1:10" x14ac:dyDescent="0.2">
      <c r="A360" s="190"/>
      <c r="B360" s="191"/>
      <c r="C360" s="186"/>
      <c r="D360" s="186"/>
      <c r="E360" s="186"/>
      <c r="F360" s="186"/>
      <c r="G360" s="186"/>
      <c r="H360" s="186"/>
      <c r="I360" s="186"/>
      <c r="J360" s="186"/>
    </row>
    <row r="361" spans="1:10" x14ac:dyDescent="0.2">
      <c r="A361" s="190"/>
      <c r="B361" s="191"/>
      <c r="C361" s="186"/>
      <c r="D361" s="186"/>
      <c r="E361" s="186"/>
      <c r="F361" s="186"/>
      <c r="G361" s="186"/>
      <c r="H361" s="186"/>
      <c r="I361" s="186"/>
      <c r="J361" s="186"/>
    </row>
    <row r="362" spans="1:10" x14ac:dyDescent="0.2">
      <c r="A362" s="190"/>
      <c r="B362" s="191"/>
      <c r="C362" s="186"/>
      <c r="D362" s="186"/>
      <c r="E362" s="186"/>
      <c r="F362" s="186"/>
      <c r="G362" s="186"/>
      <c r="H362" s="186"/>
      <c r="I362" s="186"/>
      <c r="J362" s="186"/>
    </row>
    <row r="363" spans="1:10" x14ac:dyDescent="0.2">
      <c r="A363" s="190"/>
      <c r="B363" s="191"/>
      <c r="C363" s="186"/>
      <c r="D363" s="186"/>
      <c r="E363" s="186"/>
      <c r="F363" s="186"/>
      <c r="G363" s="186"/>
      <c r="H363" s="186"/>
      <c r="I363" s="186"/>
      <c r="J363" s="186"/>
    </row>
    <row r="364" spans="1:10" x14ac:dyDescent="0.2">
      <c r="A364" s="190"/>
      <c r="B364" s="191"/>
      <c r="C364" s="186"/>
      <c r="D364" s="186"/>
      <c r="E364" s="186"/>
      <c r="F364" s="186"/>
      <c r="G364" s="186"/>
      <c r="H364" s="186"/>
      <c r="I364" s="186"/>
      <c r="J364" s="186"/>
    </row>
    <row r="365" spans="1:10" x14ac:dyDescent="0.2">
      <c r="A365" s="190"/>
      <c r="B365" s="191"/>
      <c r="C365" s="186"/>
      <c r="D365" s="186"/>
      <c r="E365" s="186"/>
      <c r="F365" s="186"/>
      <c r="G365" s="186"/>
      <c r="H365" s="186"/>
      <c r="I365" s="186"/>
      <c r="J365" s="186"/>
    </row>
    <row r="366" spans="1:10" x14ac:dyDescent="0.2">
      <c r="A366" s="190"/>
      <c r="B366" s="191"/>
      <c r="C366" s="186"/>
      <c r="D366" s="186"/>
      <c r="E366" s="186"/>
      <c r="F366" s="186"/>
      <c r="G366" s="186"/>
      <c r="H366" s="186"/>
      <c r="I366" s="186"/>
      <c r="J366" s="186"/>
    </row>
    <row r="367" spans="1:10" x14ac:dyDescent="0.2">
      <c r="A367" s="190"/>
      <c r="B367" s="191"/>
      <c r="C367" s="186"/>
      <c r="D367" s="186"/>
      <c r="E367" s="186"/>
      <c r="F367" s="186"/>
      <c r="G367" s="186"/>
      <c r="H367" s="186"/>
      <c r="I367" s="186"/>
      <c r="J367" s="186"/>
    </row>
    <row r="368" spans="1:10" x14ac:dyDescent="0.2">
      <c r="A368" s="190"/>
      <c r="B368" s="191"/>
      <c r="C368" s="186"/>
      <c r="D368" s="186"/>
      <c r="E368" s="186"/>
      <c r="F368" s="186"/>
      <c r="G368" s="186"/>
      <c r="H368" s="186"/>
      <c r="I368" s="186"/>
      <c r="J368" s="186"/>
    </row>
    <row r="369" spans="1:10" x14ac:dyDescent="0.2">
      <c r="A369" s="190"/>
      <c r="B369" s="191"/>
      <c r="C369" s="186"/>
      <c r="D369" s="186"/>
      <c r="E369" s="186"/>
      <c r="F369" s="186"/>
      <c r="G369" s="186"/>
      <c r="H369" s="186"/>
      <c r="I369" s="186"/>
      <c r="J369" s="186"/>
    </row>
    <row r="370" spans="1:10" x14ac:dyDescent="0.2">
      <c r="A370" s="190"/>
      <c r="B370" s="191"/>
      <c r="C370" s="186"/>
      <c r="D370" s="186"/>
      <c r="E370" s="186"/>
      <c r="F370" s="186"/>
      <c r="G370" s="186"/>
      <c r="H370" s="186"/>
      <c r="I370" s="186"/>
      <c r="J370" s="186"/>
    </row>
    <row r="371" spans="1:10" x14ac:dyDescent="0.2">
      <c r="A371" s="190"/>
      <c r="B371" s="191"/>
      <c r="C371" s="186"/>
      <c r="D371" s="186"/>
      <c r="E371" s="186"/>
      <c r="F371" s="186"/>
      <c r="G371" s="186"/>
      <c r="H371" s="186"/>
      <c r="I371" s="186"/>
      <c r="J371" s="186"/>
    </row>
    <row r="372" spans="1:10" x14ac:dyDescent="0.2">
      <c r="A372" s="190"/>
      <c r="B372" s="191"/>
      <c r="C372" s="186"/>
      <c r="D372" s="186"/>
      <c r="E372" s="186"/>
      <c r="F372" s="186"/>
      <c r="G372" s="186"/>
      <c r="H372" s="186"/>
      <c r="I372" s="186"/>
      <c r="J372" s="186"/>
    </row>
    <row r="373" spans="1:10" x14ac:dyDescent="0.2">
      <c r="A373" s="190"/>
      <c r="B373" s="191"/>
      <c r="C373" s="186"/>
      <c r="D373" s="186"/>
      <c r="E373" s="186"/>
      <c r="F373" s="186"/>
      <c r="G373" s="186"/>
      <c r="H373" s="186"/>
      <c r="I373" s="186"/>
      <c r="J373" s="186"/>
    </row>
    <row r="374" spans="1:10" x14ac:dyDescent="0.2">
      <c r="A374" s="190"/>
      <c r="B374" s="191"/>
      <c r="C374" s="186"/>
      <c r="D374" s="186"/>
      <c r="E374" s="186"/>
      <c r="F374" s="186"/>
      <c r="G374" s="186"/>
      <c r="H374" s="186"/>
      <c r="I374" s="186"/>
      <c r="J374" s="186"/>
    </row>
    <row r="375" spans="1:10" x14ac:dyDescent="0.2">
      <c r="A375" s="190"/>
      <c r="B375" s="191"/>
      <c r="C375" s="186"/>
      <c r="D375" s="186"/>
      <c r="E375" s="186"/>
      <c r="F375" s="186"/>
      <c r="G375" s="186"/>
      <c r="H375" s="186"/>
      <c r="I375" s="186"/>
      <c r="J375" s="186"/>
    </row>
    <row r="376" spans="1:10" x14ac:dyDescent="0.2">
      <c r="A376" s="190"/>
      <c r="B376" s="191"/>
      <c r="C376" s="186"/>
      <c r="D376" s="186"/>
      <c r="E376" s="186"/>
      <c r="F376" s="186"/>
      <c r="G376" s="186"/>
      <c r="H376" s="186"/>
      <c r="I376" s="186"/>
      <c r="J376" s="186"/>
    </row>
    <row r="377" spans="1:10" x14ac:dyDescent="0.2">
      <c r="A377" s="190"/>
      <c r="B377" s="191"/>
      <c r="C377" s="186"/>
      <c r="D377" s="186"/>
      <c r="E377" s="186"/>
      <c r="F377" s="186"/>
      <c r="G377" s="186"/>
      <c r="H377" s="186"/>
      <c r="I377" s="186"/>
      <c r="J377" s="186"/>
    </row>
    <row r="378" spans="1:10" x14ac:dyDescent="0.2">
      <c r="A378" s="190"/>
      <c r="B378" s="191"/>
      <c r="C378" s="186"/>
      <c r="D378" s="186"/>
      <c r="E378" s="186"/>
      <c r="F378" s="186"/>
      <c r="G378" s="186"/>
      <c r="H378" s="186"/>
      <c r="I378" s="186"/>
      <c r="J378" s="186"/>
    </row>
    <row r="379" spans="1:10" x14ac:dyDescent="0.2">
      <c r="A379" s="190"/>
      <c r="B379" s="191"/>
      <c r="C379" s="186"/>
      <c r="D379" s="186"/>
      <c r="E379" s="186"/>
      <c r="F379" s="186"/>
      <c r="G379" s="186"/>
      <c r="H379" s="186"/>
      <c r="I379" s="186"/>
      <c r="J379" s="186"/>
    </row>
    <row r="380" spans="1:10" x14ac:dyDescent="0.2">
      <c r="A380" s="190"/>
      <c r="B380" s="191"/>
      <c r="C380" s="186"/>
      <c r="D380" s="186"/>
      <c r="E380" s="186"/>
      <c r="F380" s="186"/>
      <c r="G380" s="186"/>
      <c r="H380" s="186"/>
      <c r="I380" s="186"/>
      <c r="J380" s="186"/>
    </row>
    <row r="381" spans="1:10" x14ac:dyDescent="0.2">
      <c r="A381" s="190"/>
      <c r="B381" s="191"/>
      <c r="C381" s="186"/>
      <c r="D381" s="186"/>
      <c r="E381" s="186"/>
      <c r="F381" s="186"/>
      <c r="G381" s="186"/>
      <c r="H381" s="186"/>
      <c r="I381" s="186"/>
      <c r="J381" s="186"/>
    </row>
    <row r="382" spans="1:10" x14ac:dyDescent="0.2">
      <c r="A382" s="190"/>
      <c r="B382" s="191"/>
      <c r="C382" s="186"/>
      <c r="D382" s="186"/>
      <c r="E382" s="186"/>
      <c r="F382" s="186"/>
      <c r="G382" s="186"/>
      <c r="H382" s="186"/>
      <c r="I382" s="186"/>
      <c r="J382" s="186"/>
    </row>
    <row r="383" spans="1:10" x14ac:dyDescent="0.2">
      <c r="A383" s="190"/>
      <c r="B383" s="191"/>
      <c r="C383" s="186"/>
      <c r="D383" s="186"/>
      <c r="E383" s="186"/>
      <c r="F383" s="186"/>
      <c r="G383" s="186"/>
      <c r="H383" s="186"/>
      <c r="I383" s="186"/>
      <c r="J383" s="186"/>
    </row>
    <row r="384" spans="1:10" x14ac:dyDescent="0.2">
      <c r="A384" s="190"/>
      <c r="B384" s="191"/>
      <c r="C384" s="186"/>
      <c r="D384" s="186"/>
      <c r="E384" s="186"/>
      <c r="F384" s="186"/>
      <c r="G384" s="186"/>
      <c r="H384" s="186"/>
      <c r="I384" s="186"/>
      <c r="J384" s="186"/>
    </row>
    <row r="385" spans="1:10" x14ac:dyDescent="0.2">
      <c r="A385" s="190"/>
      <c r="B385" s="191"/>
      <c r="C385" s="186"/>
      <c r="D385" s="186"/>
      <c r="E385" s="186"/>
      <c r="F385" s="186"/>
      <c r="G385" s="186"/>
      <c r="H385" s="186"/>
      <c r="I385" s="186"/>
      <c r="J385" s="186"/>
    </row>
    <row r="386" spans="1:10" x14ac:dyDescent="0.2">
      <c r="A386" s="190"/>
      <c r="B386" s="191"/>
      <c r="C386" s="186"/>
      <c r="D386" s="186"/>
      <c r="E386" s="186"/>
      <c r="F386" s="186"/>
      <c r="G386" s="186"/>
      <c r="H386" s="186"/>
      <c r="I386" s="186"/>
      <c r="J386" s="186"/>
    </row>
    <row r="387" spans="1:10" x14ac:dyDescent="0.2">
      <c r="A387" s="190"/>
      <c r="B387" s="191"/>
      <c r="C387" s="186"/>
      <c r="D387" s="186"/>
      <c r="E387" s="186"/>
      <c r="F387" s="186"/>
      <c r="G387" s="186"/>
      <c r="H387" s="186"/>
      <c r="I387" s="186"/>
      <c r="J387" s="186"/>
    </row>
    <row r="388" spans="1:10" x14ac:dyDescent="0.2">
      <c r="A388" s="190"/>
      <c r="B388" s="191"/>
      <c r="C388" s="186"/>
      <c r="D388" s="186"/>
      <c r="E388" s="186"/>
      <c r="F388" s="186"/>
      <c r="G388" s="186"/>
      <c r="H388" s="186"/>
      <c r="I388" s="186"/>
      <c r="J388" s="186"/>
    </row>
    <row r="389" spans="1:10" x14ac:dyDescent="0.2">
      <c r="A389" s="190"/>
      <c r="B389" s="191"/>
      <c r="C389" s="186"/>
      <c r="D389" s="186"/>
      <c r="E389" s="186"/>
      <c r="F389" s="186"/>
      <c r="G389" s="186"/>
      <c r="H389" s="186"/>
      <c r="I389" s="186"/>
      <c r="J389" s="186"/>
    </row>
    <row r="390" spans="1:10" x14ac:dyDescent="0.2">
      <c r="A390" s="190"/>
      <c r="B390" s="191"/>
      <c r="C390" s="186"/>
      <c r="D390" s="186"/>
      <c r="E390" s="186"/>
      <c r="F390" s="186"/>
      <c r="G390" s="186"/>
      <c r="H390" s="186"/>
      <c r="I390" s="186"/>
      <c r="J390" s="186"/>
    </row>
    <row r="391" spans="1:10" x14ac:dyDescent="0.2">
      <c r="A391" s="190"/>
      <c r="B391" s="191"/>
      <c r="C391" s="186"/>
      <c r="D391" s="186"/>
      <c r="E391" s="186"/>
      <c r="F391" s="186"/>
      <c r="G391" s="186"/>
      <c r="H391" s="186"/>
      <c r="I391" s="186"/>
      <c r="J391" s="186"/>
    </row>
    <row r="392" spans="1:10" x14ac:dyDescent="0.2">
      <c r="A392" s="190"/>
      <c r="B392" s="191"/>
      <c r="C392" s="186"/>
      <c r="D392" s="186"/>
      <c r="E392" s="186"/>
      <c r="F392" s="186"/>
      <c r="G392" s="186"/>
      <c r="H392" s="186"/>
      <c r="I392" s="186"/>
      <c r="J392" s="186"/>
    </row>
    <row r="393" spans="1:10" x14ac:dyDescent="0.2">
      <c r="A393" s="190"/>
      <c r="B393" s="191"/>
      <c r="C393" s="186"/>
      <c r="D393" s="186"/>
      <c r="E393" s="186"/>
      <c r="F393" s="186"/>
      <c r="G393" s="186"/>
      <c r="H393" s="186"/>
      <c r="I393" s="186"/>
      <c r="J393" s="186"/>
    </row>
    <row r="394" spans="1:10" x14ac:dyDescent="0.2">
      <c r="A394" s="190"/>
      <c r="B394" s="191"/>
      <c r="C394" s="186"/>
      <c r="D394" s="186"/>
      <c r="E394" s="186"/>
      <c r="F394" s="186"/>
      <c r="G394" s="186"/>
      <c r="H394" s="186"/>
      <c r="I394" s="186"/>
      <c r="J394" s="186"/>
    </row>
    <row r="395" spans="1:10" x14ac:dyDescent="0.2">
      <c r="A395" s="190"/>
      <c r="B395" s="191"/>
      <c r="C395" s="186"/>
      <c r="D395" s="186"/>
      <c r="E395" s="186"/>
      <c r="F395" s="186"/>
      <c r="G395" s="186"/>
      <c r="H395" s="186"/>
      <c r="I395" s="186"/>
      <c r="J395" s="186"/>
    </row>
    <row r="396" spans="1:10" x14ac:dyDescent="0.2">
      <c r="A396" s="190"/>
      <c r="B396" s="191"/>
      <c r="C396" s="186"/>
      <c r="D396" s="186"/>
      <c r="E396" s="186"/>
      <c r="F396" s="186"/>
      <c r="G396" s="186"/>
      <c r="H396" s="186"/>
      <c r="I396" s="186"/>
      <c r="J396" s="186"/>
    </row>
    <row r="397" spans="1:10" x14ac:dyDescent="0.2">
      <c r="A397" s="190"/>
      <c r="B397" s="191"/>
      <c r="C397" s="186"/>
      <c r="D397" s="186"/>
      <c r="E397" s="186"/>
      <c r="F397" s="186"/>
      <c r="G397" s="186"/>
      <c r="H397" s="186"/>
      <c r="I397" s="186"/>
      <c r="J397" s="186"/>
    </row>
    <row r="398" spans="1:10" x14ac:dyDescent="0.2">
      <c r="A398" s="190"/>
      <c r="B398" s="191"/>
      <c r="C398" s="186"/>
      <c r="D398" s="186"/>
      <c r="E398" s="186"/>
      <c r="F398" s="186"/>
      <c r="G398" s="186"/>
      <c r="H398" s="186"/>
      <c r="I398" s="186"/>
      <c r="J398" s="186"/>
    </row>
    <row r="399" spans="1:10" x14ac:dyDescent="0.2">
      <c r="A399" s="190"/>
      <c r="B399" s="191"/>
      <c r="C399" s="186"/>
      <c r="D399" s="186"/>
      <c r="E399" s="186"/>
      <c r="F399" s="186"/>
      <c r="G399" s="186"/>
      <c r="H399" s="186"/>
      <c r="I399" s="186"/>
      <c r="J399" s="186"/>
    </row>
    <row r="400" spans="1:10" x14ac:dyDescent="0.2">
      <c r="A400" s="190"/>
      <c r="B400" s="191"/>
      <c r="C400" s="186"/>
      <c r="D400" s="186"/>
      <c r="E400" s="186"/>
      <c r="F400" s="186"/>
      <c r="G400" s="186"/>
      <c r="H400" s="186"/>
      <c r="I400" s="186"/>
      <c r="J400" s="186"/>
    </row>
    <row r="401" spans="1:10" x14ac:dyDescent="0.2">
      <c r="A401" s="190"/>
      <c r="B401" s="191"/>
      <c r="C401" s="186"/>
      <c r="D401" s="186"/>
      <c r="E401" s="186"/>
      <c r="F401" s="186"/>
      <c r="G401" s="186"/>
      <c r="H401" s="186"/>
      <c r="I401" s="186"/>
      <c r="J401" s="186"/>
    </row>
    <row r="402" spans="1:10" x14ac:dyDescent="0.2">
      <c r="A402" s="190"/>
      <c r="B402" s="191"/>
      <c r="C402" s="186"/>
      <c r="D402" s="186"/>
      <c r="E402" s="186"/>
      <c r="F402" s="186"/>
      <c r="G402" s="186"/>
      <c r="H402" s="186"/>
      <c r="I402" s="186"/>
      <c r="J402" s="186"/>
    </row>
    <row r="403" spans="1:10" x14ac:dyDescent="0.2">
      <c r="A403" s="190"/>
      <c r="B403" s="191"/>
      <c r="C403" s="186"/>
      <c r="D403" s="186"/>
      <c r="E403" s="186"/>
      <c r="F403" s="186"/>
      <c r="G403" s="186"/>
      <c r="H403" s="186"/>
      <c r="I403" s="186"/>
      <c r="J403" s="186"/>
    </row>
    <row r="404" spans="1:10" x14ac:dyDescent="0.2">
      <c r="A404" s="190"/>
      <c r="B404" s="191"/>
      <c r="C404" s="186"/>
      <c r="D404" s="186"/>
      <c r="E404" s="186"/>
      <c r="F404" s="186"/>
      <c r="G404" s="186"/>
      <c r="H404" s="186"/>
      <c r="I404" s="186"/>
      <c r="J404" s="186"/>
    </row>
    <row r="405" spans="1:10" x14ac:dyDescent="0.2">
      <c r="A405" s="190"/>
      <c r="B405" s="191"/>
      <c r="C405" s="186"/>
      <c r="D405" s="186"/>
      <c r="E405" s="186"/>
      <c r="F405" s="186"/>
      <c r="G405" s="186"/>
      <c r="H405" s="186"/>
      <c r="I405" s="186"/>
      <c r="J405" s="186"/>
    </row>
  </sheetData>
  <mergeCells count="60">
    <mergeCell ref="J103:J105"/>
    <mergeCell ref="F133:F135"/>
    <mergeCell ref="J133:J135"/>
    <mergeCell ref="C102:F102"/>
    <mergeCell ref="G102:J102"/>
    <mergeCell ref="I190:J190"/>
    <mergeCell ref="I189:J189"/>
    <mergeCell ref="G190:H190"/>
    <mergeCell ref="G189:H189"/>
    <mergeCell ref="E190:F190"/>
    <mergeCell ref="C190:D190"/>
    <mergeCell ref="E189:F189"/>
    <mergeCell ref="C189:D189"/>
    <mergeCell ref="C187:D187"/>
    <mergeCell ref="E187:F187"/>
    <mergeCell ref="G187:H187"/>
    <mergeCell ref="G185:J185"/>
    <mergeCell ref="E186:F186"/>
    <mergeCell ref="G186:H186"/>
    <mergeCell ref="I186:J186"/>
    <mergeCell ref="I187:J187"/>
    <mergeCell ref="C186:D186"/>
    <mergeCell ref="A2:I2"/>
    <mergeCell ref="A3:I3"/>
    <mergeCell ref="A4:I4"/>
    <mergeCell ref="C15:F15"/>
    <mergeCell ref="G15:J15"/>
    <mergeCell ref="D5:E5"/>
    <mergeCell ref="B7:H7"/>
    <mergeCell ref="B8:H8"/>
    <mergeCell ref="B9:H9"/>
    <mergeCell ref="B11:H11"/>
    <mergeCell ref="E184:F184"/>
    <mergeCell ref="G184:J184"/>
    <mergeCell ref="G181:H181"/>
    <mergeCell ref="I181:J181"/>
    <mergeCell ref="G182:H182"/>
    <mergeCell ref="I182:J182"/>
    <mergeCell ref="B182:D182"/>
    <mergeCell ref="B181:D181"/>
    <mergeCell ref="G132:J132"/>
    <mergeCell ref="F41:F43"/>
    <mergeCell ref="G71:J71"/>
    <mergeCell ref="C132:F132"/>
    <mergeCell ref="C71:F71"/>
    <mergeCell ref="C153:F153"/>
    <mergeCell ref="G153:J153"/>
    <mergeCell ref="F154:F156"/>
    <mergeCell ref="J154:J156"/>
    <mergeCell ref="J41:J43"/>
    <mergeCell ref="F72:F74"/>
    <mergeCell ref="J72:J74"/>
    <mergeCell ref="F103:F105"/>
    <mergeCell ref="B10:H10"/>
    <mergeCell ref="J16:J18"/>
    <mergeCell ref="C40:F40"/>
    <mergeCell ref="G40:J40"/>
    <mergeCell ref="B12:H12"/>
    <mergeCell ref="B13:H13"/>
    <mergeCell ref="F16:F18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4" orientation="landscape" blackAndWhite="1" r:id="rId1"/>
  <headerFooter alignWithMargins="0"/>
  <rowBreaks count="5" manualBreakCount="5">
    <brk id="38" max="16383" man="1"/>
    <brk id="69" max="16383" man="1"/>
    <brk id="100" max="16383" man="1"/>
    <brk id="130" max="16383" man="1"/>
    <brk id="151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PARUS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главбух</cp:lastModifiedBy>
  <cp:lastPrinted>2018-01-22T12:48:08Z</cp:lastPrinted>
  <dcterms:created xsi:type="dcterms:W3CDTF">2011-04-05T12:25:02Z</dcterms:created>
  <dcterms:modified xsi:type="dcterms:W3CDTF">2018-01-22T12:48:16Z</dcterms:modified>
</cp:coreProperties>
</file>